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FAM ANDREA\PROYECTOS 2025\BASE DE DATOS 2025\PROYECTOS 2025\"/>
    </mc:Choice>
  </mc:AlternateContent>
  <xr:revisionPtr revIDLastSave="0" documentId="13_ncr:1_{1D940B64-8C57-468B-8CDD-C5284A2AA2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S FAM 2025" sheetId="1" r:id="rId1"/>
    <sheet name="PROYECTOS FAM 2025 PE" sheetId="2" r:id="rId2"/>
  </sheets>
  <externalReferences>
    <externalReference r:id="rId3"/>
  </externalReferences>
  <definedNames>
    <definedName name="_FAM10" localSheetId="1">'[1]46'!#REF!</definedName>
    <definedName name="_FAM10">'[1]46'!#REF!</definedName>
    <definedName name="AAA" localSheetId="1">'[1]46'!#REF!</definedName>
    <definedName name="AAA">'[1]46'!#REF!</definedName>
    <definedName name="_xlnm.Print_Area" localSheetId="1">#REF!</definedName>
    <definedName name="_xlnm.Print_Area">#REF!</definedName>
    <definedName name="CCC" localSheetId="1">'[1]46'!#REF!</definedName>
    <definedName name="CCC">'[1]46'!#REF!</definedName>
    <definedName name="ISEP2010" localSheetId="1">'[1]46'!#REF!</definedName>
    <definedName name="ISEP2010">'[1]46'!#REF!</definedName>
    <definedName name="PVIOL" localSheetId="1">#REF!</definedName>
    <definedName name="PVIOL">#REF!</definedName>
    <definedName name="_xlnm.Print_Titles">#REF!</definedName>
    <definedName name="X" localSheetId="1">'[1]46'!#REF!</definedName>
    <definedName name="X">'[1]46'!#REF!</definedName>
    <definedName name="Y" localSheetId="1">'[1]46'!#REF!</definedName>
    <definedName name="Y">'[1]46'!#REF!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3" i="1" l="1"/>
  <c r="I23" i="2"/>
  <c r="G23" i="2"/>
  <c r="J86" i="1"/>
  <c r="G85" i="1"/>
  <c r="H85" i="1"/>
  <c r="I85" i="1"/>
  <c r="J85" i="1"/>
  <c r="K85" i="1"/>
  <c r="L47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5" i="1" s="1"/>
  <c r="L83" i="1"/>
  <c r="L84" i="1"/>
  <c r="L66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10" i="1"/>
  <c r="F64" i="1"/>
  <c r="F86" i="1" s="1"/>
  <c r="F85" i="1"/>
  <c r="L22" i="2" l="1"/>
  <c r="F22" i="2"/>
  <c r="K17" i="2"/>
  <c r="K23" i="2" s="1"/>
  <c r="I17" i="2"/>
  <c r="G17" i="2"/>
  <c r="F17" i="2"/>
  <c r="F23" i="2" s="1"/>
  <c r="N23" i="2"/>
  <c r="N17" i="2"/>
  <c r="N22" i="2"/>
  <c r="J64" i="1"/>
  <c r="L10" i="2" l="1"/>
  <c r="L17" i="2" s="1"/>
  <c r="G64" i="1" l="1"/>
  <c r="H64" i="1"/>
  <c r="I64" i="1"/>
  <c r="K64" i="1"/>
  <c r="I86" i="1" l="1"/>
  <c r="H86" i="1"/>
  <c r="K86" i="1"/>
  <c r="G86" i="1"/>
  <c r="N85" i="1" l="1"/>
  <c r="N64" i="1"/>
  <c r="L64" i="1" l="1"/>
  <c r="N86" i="1"/>
  <c r="L86" i="1" l="1"/>
  <c r="L93" i="1" s="1"/>
</calcChain>
</file>

<file path=xl/sharedStrings.xml><?xml version="1.0" encoding="utf-8"?>
<sst xmlns="http://schemas.openxmlformats.org/spreadsheetml/2006/main" count="187" uniqueCount="136">
  <si>
    <t>FONDO DE APORTACIONES MÚLTIPLES (FAM)</t>
  </si>
  <si>
    <t>Entidad</t>
  </si>
  <si>
    <t>Instituciones</t>
  </si>
  <si>
    <t xml:space="preserve">Tipo de Proyecto </t>
  </si>
  <si>
    <t>Proyectos por Institución</t>
  </si>
  <si>
    <t>Terminación de Obra (Continuidad)</t>
  </si>
  <si>
    <t>Equipamiento</t>
  </si>
  <si>
    <t xml:space="preserve">Adecuación y mejoras </t>
  </si>
  <si>
    <t>Mantenimiento</t>
  </si>
  <si>
    <t>Proyecto Técnico en materia sustentable</t>
  </si>
  <si>
    <t>Universidades Públicas Estatales y Universidades Públicas Estatales de Apoyo Solidario</t>
  </si>
  <si>
    <t>Aguascalientes</t>
  </si>
  <si>
    <t>Baja California</t>
  </si>
  <si>
    <t>Universidad Autónoma de Baja California</t>
  </si>
  <si>
    <t>Baja California Sur</t>
  </si>
  <si>
    <t>Campeche</t>
  </si>
  <si>
    <t>Universidad Autónoma del Carmen</t>
  </si>
  <si>
    <t>Instituto Campechano</t>
  </si>
  <si>
    <t>Coahuila</t>
  </si>
  <si>
    <t>Colima</t>
  </si>
  <si>
    <t>Universidad de Colima</t>
  </si>
  <si>
    <t>Chiapas</t>
  </si>
  <si>
    <t>Chihuahua</t>
  </si>
  <si>
    <t>Durango</t>
  </si>
  <si>
    <t>Guanajuato</t>
  </si>
  <si>
    <t>Universidad de Guanajuato</t>
  </si>
  <si>
    <t>Guerrero</t>
  </si>
  <si>
    <t>Universidad Autónoma de Guerrero</t>
  </si>
  <si>
    <t>Hidalgo</t>
  </si>
  <si>
    <t>Jalisco</t>
  </si>
  <si>
    <t>Universidad de Guadalajara</t>
  </si>
  <si>
    <t>Estado de México</t>
  </si>
  <si>
    <t>Universidad Autónoma del Estado de México</t>
  </si>
  <si>
    <t>Universidad Estatal del Valle de Ecatepec</t>
  </si>
  <si>
    <t>Universidad Mexiquense del Bicentenario</t>
  </si>
  <si>
    <t>Universidad Estatal del Valle de Toluca</t>
  </si>
  <si>
    <t>Michoacán</t>
  </si>
  <si>
    <t>Morelos</t>
  </si>
  <si>
    <t>Nayarit</t>
  </si>
  <si>
    <t>Universidad Autónoma de Nayarit</t>
  </si>
  <si>
    <t>Nuevo León</t>
  </si>
  <si>
    <t>Universidad Autónoma de Nuevo León</t>
  </si>
  <si>
    <t>Oaxaca</t>
  </si>
  <si>
    <t>Universidad Tecnológica de la Mixteca</t>
  </si>
  <si>
    <t>Universidad de la Cañada</t>
  </si>
  <si>
    <t>Puebla</t>
  </si>
  <si>
    <t>Querétaro</t>
  </si>
  <si>
    <t>Universidad Autónoma de Querétaro</t>
  </si>
  <si>
    <t>Quintana Roo</t>
  </si>
  <si>
    <t>Universidad de Quintana Roo</t>
  </si>
  <si>
    <t>San Luis Potosí</t>
  </si>
  <si>
    <t>Universidad Autónoma de San Luis Potosí</t>
  </si>
  <si>
    <t>Sinaloa</t>
  </si>
  <si>
    <t>Universidad Autónoma de Sinaloa</t>
  </si>
  <si>
    <t>Sonora</t>
  </si>
  <si>
    <t>Universidad de Sonora</t>
  </si>
  <si>
    <t>Tabasco</t>
  </si>
  <si>
    <t>Universidad Juárez Autónoma de Tabasco</t>
  </si>
  <si>
    <t>Tamaulipas</t>
  </si>
  <si>
    <t>Tlaxcala</t>
  </si>
  <si>
    <t xml:space="preserve">Universidad Autónoma de Tlaxcala </t>
  </si>
  <si>
    <t>Veracruz</t>
  </si>
  <si>
    <t>Universidad Veracruzana</t>
  </si>
  <si>
    <t>Yucatán</t>
  </si>
  <si>
    <t xml:space="preserve">    </t>
  </si>
  <si>
    <t>Zacatecas</t>
  </si>
  <si>
    <t>Universidad Autónoma de Zacatecas</t>
  </si>
  <si>
    <t xml:space="preserve">SUB TOTAL </t>
  </si>
  <si>
    <t>Universidades Interculturales</t>
  </si>
  <si>
    <t>Universidad Intercultural del Estado de Guerrero</t>
  </si>
  <si>
    <t>Universidad Intercultural Maya de Quintana Roo</t>
  </si>
  <si>
    <t>Universidad Intercultural del Estado de Tabasco</t>
  </si>
  <si>
    <t xml:space="preserve">TOTAL </t>
  </si>
  <si>
    <t>Total monto autorizado después de la potenciación</t>
  </si>
  <si>
    <t>Universidad Autónoma de Aguascalientes</t>
  </si>
  <si>
    <t>Universidad Autónoma de Baja California Sur</t>
  </si>
  <si>
    <t>Universidad Autónoma de Campeche</t>
  </si>
  <si>
    <t>Universidad Autónoma de Coahuila</t>
  </si>
  <si>
    <t>Universidad Autónoma de Chiapas</t>
  </si>
  <si>
    <t>Universidad de Ciencias y Artes de Chiapas</t>
  </si>
  <si>
    <t>Universidad Intercultural de Chiapas</t>
  </si>
  <si>
    <t>Universidad Autónoma de Chihuahua</t>
  </si>
  <si>
    <t>Universidad Autónoma de Cd Juárez</t>
  </si>
  <si>
    <t>Universidad Juárez del Estado de Durango</t>
  </si>
  <si>
    <t>Universidad Autónoma del Estado de Hidalgo</t>
  </si>
  <si>
    <t>Universidad Intercultural del Estado de Hidalgo</t>
  </si>
  <si>
    <t>Universidad Intercultural del Estado de México</t>
  </si>
  <si>
    <t>Universidad Michoacana de San Nicolás de Hidalgo</t>
  </si>
  <si>
    <t>Universidad Intercultural Indígena de Michoacán</t>
  </si>
  <si>
    <t>Universidad Autónoma del Estado de Morelos</t>
  </si>
  <si>
    <t>Universidad Autónoma Benito Juárez de Oaxaca</t>
  </si>
  <si>
    <t>Universidad del Papaloapan</t>
  </si>
  <si>
    <t>Universidad del Istmo</t>
  </si>
  <si>
    <t>Universidad de la Sierra Sur</t>
  </si>
  <si>
    <t>Universidad de la Sierra Juárez de Oaxaca</t>
  </si>
  <si>
    <t>Benemérita Universidad Autónoma de Puebla</t>
  </si>
  <si>
    <t>Universidad Intercultural del Estado de Puebla</t>
  </si>
  <si>
    <t>Universidad Interserrana del Estado de Puebla-Ahuacatlán</t>
  </si>
  <si>
    <t>Universidad Interserrana del Estado de Puebla Chilchotla</t>
  </si>
  <si>
    <t>Universidad del Caribe</t>
  </si>
  <si>
    <t xml:space="preserve">Universidad Intercultural de San Luis Potosí </t>
  </si>
  <si>
    <t>Universidad Autónoma Indígena de México</t>
  </si>
  <si>
    <t>Universidad Autónoma de Occidente</t>
  </si>
  <si>
    <t>Universidad de la Sierra</t>
  </si>
  <si>
    <t>Instituto Tecnológico de Sonora</t>
  </si>
  <si>
    <t>Universidad Estatal de Sonora</t>
  </si>
  <si>
    <t>Universidad Popular de la Chontalpa</t>
  </si>
  <si>
    <t>Universidad Autónoma de Tamaulipas</t>
  </si>
  <si>
    <t>Universidad Autónoma de Yucatán</t>
  </si>
  <si>
    <t>Universidad de Oriente</t>
  </si>
  <si>
    <t>fecha de actualización</t>
  </si>
  <si>
    <t>Fecha de actualización</t>
  </si>
  <si>
    <t xml:space="preserve">Universidad Intercultural de Baja California </t>
  </si>
  <si>
    <t>Universidad Intercultural de Colima</t>
  </si>
  <si>
    <t xml:space="preserve">Universidad Intercultural para la Igualdad </t>
  </si>
  <si>
    <t xml:space="preserve">Jalisco </t>
  </si>
  <si>
    <t xml:space="preserve">Benemérita Universidad Autónoma de Puebla             </t>
  </si>
  <si>
    <t xml:space="preserve">Universidad Intercultural de Campeche </t>
  </si>
  <si>
    <t xml:space="preserve">Campeche </t>
  </si>
  <si>
    <t xml:space="preserve">Colima </t>
  </si>
  <si>
    <t>Universidad Intercultural de Guanajuato</t>
  </si>
  <si>
    <t>Universidad del Pueblo Yaqui</t>
  </si>
  <si>
    <t xml:space="preserve">Sonora </t>
  </si>
  <si>
    <t xml:space="preserve">Universidad Intercultural del Estado de Tlaxcala </t>
  </si>
  <si>
    <t>Beneficiarios FAM 2025 por tipo de proyecto</t>
  </si>
  <si>
    <t>Beneficiarios FAM 2025 Proyectos Estratégicos, por tipo de proyecto</t>
  </si>
  <si>
    <t xml:space="preserve">Clínica/Hospital-Escuela </t>
  </si>
  <si>
    <t xml:space="preserve"> Nayarit</t>
  </si>
  <si>
    <t>Universidad Intercultural de San Luis Potosí</t>
  </si>
  <si>
    <t xml:space="preserve">Universidad Autónoma Comunal de Oaxaca. </t>
  </si>
  <si>
    <t>Universidad Intercultural del Pueblo</t>
  </si>
  <si>
    <t>Universidad Intercultural del Estado de Jalisco</t>
  </si>
  <si>
    <t xml:space="preserve">ELABORÓ: ARQ. CARLOS ENRIQUE SÁNCHEZ </t>
  </si>
  <si>
    <t>ELABORÓ: LIC. ANDREA RANGEL MORALES</t>
  </si>
  <si>
    <t>Monto Autorizado             FAM 2025</t>
  </si>
  <si>
    <t>TOTAL DE PROYECTOS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</si>
</sst>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ontserrat"/>
    </font>
    <font>
      <b/>
      <sz val="14"/>
      <name val="Montserrat"/>
    </font>
    <font>
      <sz val="9"/>
      <name val="Montserrat"/>
    </font>
    <font>
      <b/>
      <sz val="12"/>
      <name val="Montserrat"/>
    </font>
    <font>
      <b/>
      <sz val="10"/>
      <color theme="0"/>
      <name val="Montserrat"/>
    </font>
    <font>
      <b/>
      <sz val="9"/>
      <color theme="0"/>
      <name val="Montserrat"/>
    </font>
    <font>
      <sz val="11"/>
      <name val="Montserrat"/>
    </font>
    <font>
      <b/>
      <sz val="11"/>
      <name val="Montserrat"/>
    </font>
    <font>
      <b/>
      <sz val="9"/>
      <name val="Montserrat"/>
    </font>
    <font>
      <sz val="10"/>
      <name val="Arial"/>
      <family val="2"/>
    </font>
    <font>
      <b/>
      <sz val="18"/>
      <name val="Montserrat"/>
    </font>
    <font>
      <b/>
      <sz val="20"/>
      <name val="Montserrat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Montserrat"/>
    </font>
    <font>
      <b/>
      <sz val="8"/>
      <color theme="0"/>
      <name val="Montserrat"/>
    </font>
    <font>
      <i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D194"/>
        <bgColor indexed="64"/>
      </patternFill>
    </fill>
    <fill>
      <patternFill patternType="solid">
        <fgColor rgb="FF9B224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44" fontId="18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4" fillId="0" borderId="0" xfId="0" applyFont="1"/>
    <xf numFmtId="0" fontId="1" fillId="3" borderId="3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44" fontId="8" fillId="0" borderId="2" xfId="2" applyFont="1" applyBorder="1" applyAlignment="1">
      <alignment horizontal="right" vertical="center"/>
    </xf>
    <xf numFmtId="44" fontId="3" fillId="0" borderId="2" xfId="2" applyFont="1" applyBorder="1" applyAlignment="1">
      <alignment horizontal="right" vertical="center"/>
    </xf>
    <xf numFmtId="0" fontId="19" fillId="0" borderId="0" xfId="0" applyFont="1"/>
    <xf numFmtId="15" fontId="19" fillId="0" borderId="0" xfId="0" applyNumberFormat="1" applyFont="1" applyAlignment="1">
      <alignment horizontal="left"/>
    </xf>
    <xf numFmtId="44" fontId="8" fillId="0" borderId="2" xfId="2" applyFont="1" applyFill="1" applyBorder="1" applyAlignment="1">
      <alignment horizontal="right" vertical="center"/>
    </xf>
    <xf numFmtId="0" fontId="20" fillId="0" borderId="0" xfId="0" applyFont="1"/>
    <xf numFmtId="15" fontId="20" fillId="0" borderId="0" xfId="0" applyNumberFormat="1" applyFont="1" applyAlignment="1">
      <alignment horizontal="center"/>
    </xf>
    <xf numFmtId="0" fontId="8" fillId="0" borderId="1" xfId="0" applyFont="1" applyBorder="1" applyAlignment="1">
      <alignment vertical="center"/>
    </xf>
    <xf numFmtId="4" fontId="14" fillId="0" borderId="0" xfId="0" applyNumberFormat="1" applyFont="1"/>
    <xf numFmtId="4" fontId="3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1" fontId="21" fillId="2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4" fontId="0" fillId="0" borderId="0" xfId="0" applyNumberFormat="1"/>
    <xf numFmtId="44" fontId="14" fillId="0" borderId="0" xfId="0" applyNumberFormat="1" applyFont="1"/>
    <xf numFmtId="0" fontId="22" fillId="0" borderId="0" xfId="0" applyFont="1"/>
    <xf numFmtId="0" fontId="1" fillId="0" borderId="2" xfId="0" applyFont="1" applyBorder="1" applyAlignment="1">
      <alignment horizontal="center"/>
    </xf>
    <xf numFmtId="0" fontId="0" fillId="0" borderId="2" xfId="0" applyBorder="1"/>
    <xf numFmtId="44" fontId="1" fillId="0" borderId="2" xfId="0" applyNumberFormat="1" applyFont="1" applyBorder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5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5" borderId="7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/>
    </xf>
  </cellXfs>
  <cellStyles count="3">
    <cellStyle name="Mon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E6D194"/>
      <color rgb="FF9B2247"/>
      <color rgb="FF611232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385067</xdr:colOff>
      <xdr:row>0</xdr:row>
      <xdr:rowOff>41728</xdr:rowOff>
    </xdr:from>
    <xdr:to>
      <xdr:col>3</xdr:col>
      <xdr:colOff>2047119</xdr:colOff>
      <xdr:row>5</xdr:row>
      <xdr:rowOff>9979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0496" y="41728"/>
          <a:ext cx="3196937" cy="1067708"/>
        </a:xfrm>
        <a:prstGeom prst="rect">
          <a:avLst/>
        </a:prstGeom>
      </xdr:spPr>
    </xdr:pic>
    <xdr:clientData/>
  </xdr:twoCellAnchor>
  <xdr:twoCellAnchor editAs="oneCell">
    <xdr:from>
      <xdr:col>11</xdr:col>
      <xdr:colOff>182880</xdr:colOff>
      <xdr:row>0</xdr:row>
      <xdr:rowOff>30480</xdr:rowOff>
    </xdr:from>
    <xdr:to>
      <xdr:col>13</xdr:col>
      <xdr:colOff>13788</xdr:colOff>
      <xdr:row>3</xdr:row>
      <xdr:rowOff>141807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70E1CC6-8AAB-4541-C3CB-476D3DA98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40440" y="30480"/>
          <a:ext cx="829128" cy="8657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210896</xdr:colOff>
      <xdr:row>0</xdr:row>
      <xdr:rowOff>63500</xdr:rowOff>
    </xdr:from>
    <xdr:to>
      <xdr:col>3</xdr:col>
      <xdr:colOff>1502833</xdr:colOff>
      <xdr:row>4</xdr:row>
      <xdr:rowOff>98426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58A450DE-6416-4953-9730-79AABF6379C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1856" y="63500"/>
          <a:ext cx="3196937" cy="1086486"/>
        </a:xfrm>
        <a:prstGeom prst="rect">
          <a:avLst/>
        </a:prstGeom>
      </xdr:spPr>
    </xdr:pic>
    <xdr:clientData/>
  </xdr:twoCellAnchor>
  <xdr:twoCellAnchor editAs="oneCell">
    <xdr:from>
      <xdr:col>11</xdr:col>
      <xdr:colOff>579120</xdr:colOff>
      <xdr:row>0</xdr:row>
      <xdr:rowOff>83820</xdr:rowOff>
    </xdr:from>
    <xdr:to>
      <xdr:col>13</xdr:col>
      <xdr:colOff>577668</xdr:colOff>
      <xdr:row>3</xdr:row>
      <xdr:rowOff>65607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1C4AB88-BF2E-7E7D-E13A-A5A24CD08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10160" y="83820"/>
          <a:ext cx="829128" cy="8657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365sep-my.sharepoint.com/Documents%20and%20Settings/lreyes/Mis%20documentos/Lorenia/2011/Correspondencia/Inversi&#243;n%20P&#250;blica/UABC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22"/>
      <sheetName val="503"/>
      <sheetName val="461"/>
      <sheetName val="228"/>
      <sheetName val="160 (2)"/>
      <sheetName val="160"/>
      <sheetName val="46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7"/>
  <sheetViews>
    <sheetView tabSelected="1" topLeftCell="B51" zoomScaleNormal="100" workbookViewId="0">
      <pane xSplit="3" topLeftCell="E1" activePane="topRight" state="frozen"/>
      <selection activeCell="B1" sqref="B1"/>
      <selection pane="topRight" activeCell="R75" sqref="R75"/>
    </sheetView>
  </sheetViews>
  <sheetFormatPr baseColWidth="10" defaultRowHeight="15" x14ac:dyDescent="0.25"/>
  <cols>
    <col min="1" max="1" width="0.85546875" customWidth="1"/>
    <col min="2" max="2" width="5.28515625" customWidth="1"/>
    <col min="3" max="3" width="22.42578125" customWidth="1"/>
    <col min="4" max="4" width="55.5703125" customWidth="1"/>
    <col min="5" max="5" width="2.28515625" customWidth="1"/>
    <col min="6" max="7" width="14.5703125" customWidth="1"/>
    <col min="8" max="8" width="13.28515625" customWidth="1"/>
    <col min="9" max="11" width="15.42578125" customWidth="1"/>
    <col min="12" max="12" width="13.85546875" customWidth="1"/>
    <col min="13" max="13" width="0.7109375" customWidth="1"/>
    <col min="14" max="14" width="27.7109375" customWidth="1"/>
    <col min="16" max="16" width="15.140625" bestFit="1" customWidth="1"/>
    <col min="17" max="17" width="7.7109375" customWidth="1"/>
    <col min="18" max="18" width="13.7109375" bestFit="1" customWidth="1"/>
  </cols>
  <sheetData>
    <row r="1" spans="2:16" ht="14.25" customHeight="1" x14ac:dyDescent="0.25"/>
    <row r="2" spans="2:16" s="1" customFormat="1" ht="21.75" customHeight="1" x14ac:dyDescent="0.4">
      <c r="D2" s="46" t="s">
        <v>0</v>
      </c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2:16" s="2" customFormat="1" ht="24" customHeight="1" x14ac:dyDescent="0.25">
      <c r="D3" s="47" t="s">
        <v>124</v>
      </c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2:16" s="2" customFormat="1" ht="13.5" customHeight="1" x14ac:dyDescent="0.25"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2:16" x14ac:dyDescent="0.25">
      <c r="K5" s="53" t="s">
        <v>110</v>
      </c>
      <c r="L5" s="53"/>
      <c r="M5" s="25"/>
      <c r="N5" s="26">
        <v>45923</v>
      </c>
    </row>
    <row r="6" spans="2:16" ht="3.75" customHeight="1" x14ac:dyDescent="0.25"/>
    <row r="7" spans="2:16" ht="28.5" customHeight="1" x14ac:dyDescent="0.25">
      <c r="B7" s="49"/>
      <c r="C7" s="49" t="s">
        <v>1</v>
      </c>
      <c r="D7" s="51" t="s">
        <v>2</v>
      </c>
      <c r="E7" s="3"/>
      <c r="F7" s="51" t="s">
        <v>3</v>
      </c>
      <c r="G7" s="51"/>
      <c r="H7" s="51"/>
      <c r="I7" s="51"/>
      <c r="J7" s="51"/>
      <c r="K7" s="51"/>
      <c r="L7" s="52" t="s">
        <v>4</v>
      </c>
      <c r="M7" s="3"/>
      <c r="N7" s="51" t="s">
        <v>134</v>
      </c>
    </row>
    <row r="8" spans="2:16" ht="61.9" customHeight="1" x14ac:dyDescent="0.25">
      <c r="B8" s="50"/>
      <c r="C8" s="50"/>
      <c r="D8" s="51"/>
      <c r="E8" s="3"/>
      <c r="F8" s="4" t="s">
        <v>5</v>
      </c>
      <c r="G8" s="4" t="s">
        <v>6</v>
      </c>
      <c r="H8" s="4" t="s">
        <v>7</v>
      </c>
      <c r="I8" s="4" t="s">
        <v>8</v>
      </c>
      <c r="J8" s="4" t="s">
        <v>9</v>
      </c>
      <c r="K8" s="4" t="s">
        <v>126</v>
      </c>
      <c r="L8" s="52"/>
      <c r="M8" s="3"/>
      <c r="N8" s="51"/>
    </row>
    <row r="9" spans="2:16" ht="42.75" customHeight="1" x14ac:dyDescent="0.25">
      <c r="B9" s="58" t="s">
        <v>10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59"/>
    </row>
    <row r="10" spans="2:16" s="18" customFormat="1" ht="15" customHeight="1" x14ac:dyDescent="0.25">
      <c r="B10" s="5">
        <v>1</v>
      </c>
      <c r="C10" s="17" t="s">
        <v>11</v>
      </c>
      <c r="D10" s="17" t="s">
        <v>74</v>
      </c>
      <c r="E10" s="6"/>
      <c r="F10" s="5">
        <v>1</v>
      </c>
      <c r="G10" s="5"/>
      <c r="H10" s="5"/>
      <c r="I10" s="5"/>
      <c r="J10" s="5"/>
      <c r="K10" s="5"/>
      <c r="L10" s="37">
        <f>SUM(F10:K10)</f>
        <v>1</v>
      </c>
      <c r="M10" s="6"/>
      <c r="N10" s="23">
        <v>30363716.41</v>
      </c>
    </row>
    <row r="11" spans="2:16" s="18" customFormat="1" ht="15" customHeight="1" x14ac:dyDescent="0.25">
      <c r="B11" s="5">
        <v>2</v>
      </c>
      <c r="C11" s="17" t="s">
        <v>12</v>
      </c>
      <c r="D11" s="17" t="s">
        <v>13</v>
      </c>
      <c r="E11" s="6"/>
      <c r="F11" s="5">
        <v>1</v>
      </c>
      <c r="G11" s="5"/>
      <c r="H11" s="5"/>
      <c r="I11" s="5"/>
      <c r="J11" s="5"/>
      <c r="K11" s="5"/>
      <c r="L11" s="37">
        <v>1</v>
      </c>
      <c r="M11" s="6"/>
      <c r="N11" s="27">
        <v>35058757.280000001</v>
      </c>
      <c r="P11" s="40"/>
    </row>
    <row r="12" spans="2:16" s="18" customFormat="1" ht="15" customHeight="1" x14ac:dyDescent="0.25">
      <c r="B12" s="5">
        <v>3</v>
      </c>
      <c r="C12" s="17" t="s">
        <v>14</v>
      </c>
      <c r="D12" s="17" t="s">
        <v>75</v>
      </c>
      <c r="E12" s="6"/>
      <c r="F12" s="5">
        <v>1</v>
      </c>
      <c r="G12" s="5">
        <v>1</v>
      </c>
      <c r="H12" s="5"/>
      <c r="I12" s="5"/>
      <c r="J12" s="5"/>
      <c r="K12" s="5"/>
      <c r="L12" s="37">
        <f t="shared" ref="L12:L63" si="0">SUM(F12:K12)</f>
        <v>2</v>
      </c>
      <c r="M12" s="6"/>
      <c r="N12" s="23">
        <v>20277490.59</v>
      </c>
    </row>
    <row r="13" spans="2:16" s="18" customFormat="1" ht="15" customHeight="1" x14ac:dyDescent="0.25">
      <c r="B13" s="5">
        <v>4</v>
      </c>
      <c r="C13" s="66" t="s">
        <v>15</v>
      </c>
      <c r="D13" s="17" t="s">
        <v>76</v>
      </c>
      <c r="E13" s="6"/>
      <c r="F13" s="5"/>
      <c r="G13" s="5"/>
      <c r="H13" s="5">
        <v>3</v>
      </c>
      <c r="I13" s="5">
        <v>1</v>
      </c>
      <c r="J13" s="5"/>
      <c r="K13" s="5"/>
      <c r="L13" s="37">
        <f t="shared" si="0"/>
        <v>4</v>
      </c>
      <c r="M13" s="6"/>
      <c r="N13" s="23">
        <v>21277366.02</v>
      </c>
    </row>
    <row r="14" spans="2:16" s="18" customFormat="1" ht="15" customHeight="1" x14ac:dyDescent="0.25">
      <c r="B14" s="5">
        <v>5</v>
      </c>
      <c r="C14" s="66"/>
      <c r="D14" s="17" t="s">
        <v>16</v>
      </c>
      <c r="E14" s="6"/>
      <c r="F14" s="5">
        <v>1</v>
      </c>
      <c r="G14" s="5"/>
      <c r="H14" s="5"/>
      <c r="I14" s="5"/>
      <c r="J14" s="5"/>
      <c r="K14" s="5"/>
      <c r="L14" s="37">
        <f t="shared" si="0"/>
        <v>1</v>
      </c>
      <c r="M14" s="6"/>
      <c r="N14" s="23">
        <v>9464039.8399999999</v>
      </c>
    </row>
    <row r="15" spans="2:16" s="18" customFormat="1" ht="15" customHeight="1" x14ac:dyDescent="0.25">
      <c r="B15" s="5">
        <v>6</v>
      </c>
      <c r="C15" s="66"/>
      <c r="D15" s="17" t="s">
        <v>17</v>
      </c>
      <c r="E15" s="6"/>
      <c r="F15" s="5">
        <v>1</v>
      </c>
      <c r="G15" s="5">
        <v>2</v>
      </c>
      <c r="H15" s="5"/>
      <c r="I15" s="5"/>
      <c r="J15" s="5"/>
      <c r="K15" s="5"/>
      <c r="L15" s="37">
        <f t="shared" si="0"/>
        <v>3</v>
      </c>
      <c r="M15" s="6"/>
      <c r="N15" s="23">
        <v>15102865.859999999</v>
      </c>
    </row>
    <row r="16" spans="2:16" s="18" customFormat="1" ht="15" customHeight="1" x14ac:dyDescent="0.25">
      <c r="B16" s="5">
        <v>7</v>
      </c>
      <c r="C16" s="17" t="s">
        <v>18</v>
      </c>
      <c r="D16" s="17" t="s">
        <v>77</v>
      </c>
      <c r="E16" s="6"/>
      <c r="F16" s="5"/>
      <c r="G16" s="5">
        <v>1</v>
      </c>
      <c r="H16" s="5"/>
      <c r="I16" s="5">
        <v>1</v>
      </c>
      <c r="J16" s="5"/>
      <c r="K16" s="5"/>
      <c r="L16" s="37">
        <f t="shared" si="0"/>
        <v>2</v>
      </c>
      <c r="M16" s="6"/>
      <c r="N16" s="23">
        <v>48372580.789999999</v>
      </c>
    </row>
    <row r="17" spans="2:18" s="18" customFormat="1" ht="15" customHeight="1" x14ac:dyDescent="0.25">
      <c r="B17" s="5">
        <v>8</v>
      </c>
      <c r="C17" s="17" t="s">
        <v>19</v>
      </c>
      <c r="D17" s="17" t="s">
        <v>20</v>
      </c>
      <c r="E17" s="6"/>
      <c r="F17" s="5"/>
      <c r="G17" s="5"/>
      <c r="H17" s="5">
        <v>1</v>
      </c>
      <c r="I17" s="5">
        <v>1</v>
      </c>
      <c r="J17" s="5"/>
      <c r="K17" s="5"/>
      <c r="L17" s="37">
        <f t="shared" si="0"/>
        <v>2</v>
      </c>
      <c r="M17" s="6"/>
      <c r="N17" s="23">
        <v>45192106.649999999</v>
      </c>
    </row>
    <row r="18" spans="2:18" s="18" customFormat="1" ht="15" customHeight="1" x14ac:dyDescent="0.25">
      <c r="B18" s="5">
        <v>9</v>
      </c>
      <c r="C18" s="55" t="s">
        <v>21</v>
      </c>
      <c r="D18" s="17" t="s">
        <v>78</v>
      </c>
      <c r="E18" s="6"/>
      <c r="F18" s="5">
        <v>1</v>
      </c>
      <c r="G18" s="5"/>
      <c r="H18" s="5"/>
      <c r="I18" s="5"/>
      <c r="J18" s="5"/>
      <c r="K18" s="5"/>
      <c r="L18" s="37">
        <f t="shared" si="0"/>
        <v>1</v>
      </c>
      <c r="M18" s="6"/>
      <c r="N18" s="23">
        <v>27262767.210000001</v>
      </c>
      <c r="P18" s="31"/>
    </row>
    <row r="19" spans="2:18" s="18" customFormat="1" ht="15" customHeight="1" x14ac:dyDescent="0.25">
      <c r="B19" s="5">
        <v>10</v>
      </c>
      <c r="C19" s="57"/>
      <c r="D19" s="17" t="s">
        <v>79</v>
      </c>
      <c r="E19" s="6"/>
      <c r="F19" s="5">
        <v>1</v>
      </c>
      <c r="G19" s="5"/>
      <c r="H19" s="5"/>
      <c r="I19" s="5"/>
      <c r="J19" s="5"/>
      <c r="K19" s="5"/>
      <c r="L19" s="37">
        <f t="shared" si="0"/>
        <v>1</v>
      </c>
      <c r="M19" s="6"/>
      <c r="N19" s="23">
        <v>23378489.280000001</v>
      </c>
      <c r="P19" s="31"/>
    </row>
    <row r="20" spans="2:18" s="18" customFormat="1" ht="15" customHeight="1" x14ac:dyDescent="0.25">
      <c r="B20" s="5">
        <v>11</v>
      </c>
      <c r="C20" s="55" t="s">
        <v>22</v>
      </c>
      <c r="D20" s="17" t="s">
        <v>81</v>
      </c>
      <c r="E20" s="6"/>
      <c r="F20" s="5">
        <v>2</v>
      </c>
      <c r="G20" s="5"/>
      <c r="H20" s="5"/>
      <c r="I20" s="5"/>
      <c r="J20" s="5"/>
      <c r="K20" s="5"/>
      <c r="L20" s="37">
        <f t="shared" si="0"/>
        <v>2</v>
      </c>
      <c r="M20" s="6"/>
      <c r="N20" s="23">
        <v>9721938.6300000008</v>
      </c>
      <c r="P20" s="40"/>
      <c r="R20" s="40"/>
    </row>
    <row r="21" spans="2:18" s="18" customFormat="1" ht="15" customHeight="1" x14ac:dyDescent="0.25">
      <c r="B21" s="5">
        <v>12</v>
      </c>
      <c r="C21" s="57"/>
      <c r="D21" s="17" t="s">
        <v>82</v>
      </c>
      <c r="E21" s="6"/>
      <c r="F21" s="5">
        <v>1</v>
      </c>
      <c r="G21" s="5"/>
      <c r="H21" s="5"/>
      <c r="I21" s="5"/>
      <c r="J21" s="5"/>
      <c r="K21" s="5"/>
      <c r="L21" s="37">
        <f t="shared" si="0"/>
        <v>1</v>
      </c>
      <c r="M21" s="6"/>
      <c r="N21" s="23">
        <v>28418173.859999999</v>
      </c>
      <c r="P21" s="40"/>
      <c r="R21" s="40"/>
    </row>
    <row r="22" spans="2:18" s="18" customFormat="1" ht="15" customHeight="1" x14ac:dyDescent="0.25">
      <c r="B22" s="5">
        <v>13</v>
      </c>
      <c r="C22" s="17" t="s">
        <v>23</v>
      </c>
      <c r="D22" s="17" t="s">
        <v>83</v>
      </c>
      <c r="E22" s="6"/>
      <c r="F22" s="5">
        <v>2</v>
      </c>
      <c r="G22" s="5">
        <v>1</v>
      </c>
      <c r="H22" s="5">
        <v>1</v>
      </c>
      <c r="I22" s="5">
        <v>1</v>
      </c>
      <c r="J22" s="5"/>
      <c r="K22" s="5"/>
      <c r="L22" s="37">
        <f t="shared" si="0"/>
        <v>5</v>
      </c>
      <c r="M22" s="6"/>
      <c r="N22" s="23">
        <v>29316709.399999999</v>
      </c>
      <c r="P22" s="40"/>
      <c r="R22" s="31"/>
    </row>
    <row r="23" spans="2:18" s="18" customFormat="1" ht="15" customHeight="1" x14ac:dyDescent="0.25">
      <c r="B23" s="5">
        <v>14</v>
      </c>
      <c r="C23" s="17" t="s">
        <v>24</v>
      </c>
      <c r="D23" s="17" t="s">
        <v>25</v>
      </c>
      <c r="E23" s="6"/>
      <c r="F23" s="5">
        <v>2</v>
      </c>
      <c r="G23" s="5">
        <v>1</v>
      </c>
      <c r="H23" s="5"/>
      <c r="I23" s="5">
        <v>1</v>
      </c>
      <c r="J23" s="5">
        <v>1</v>
      </c>
      <c r="K23" s="5"/>
      <c r="L23" s="37">
        <f t="shared" si="0"/>
        <v>5</v>
      </c>
      <c r="M23" s="6"/>
      <c r="N23" s="23">
        <v>25892777.469999999</v>
      </c>
      <c r="P23" s="40"/>
    </row>
    <row r="24" spans="2:18" s="18" customFormat="1" ht="15" customHeight="1" x14ac:dyDescent="0.25">
      <c r="B24" s="5">
        <v>15</v>
      </c>
      <c r="C24" s="17" t="s">
        <v>26</v>
      </c>
      <c r="D24" s="17" t="s">
        <v>27</v>
      </c>
      <c r="E24" s="6"/>
      <c r="F24" s="5">
        <v>3</v>
      </c>
      <c r="G24" s="5"/>
      <c r="H24" s="5"/>
      <c r="I24" s="5"/>
      <c r="J24" s="5"/>
      <c r="K24" s="5"/>
      <c r="L24" s="37">
        <f t="shared" si="0"/>
        <v>3</v>
      </c>
      <c r="M24" s="6"/>
      <c r="N24" s="27">
        <v>35204894.560000002</v>
      </c>
      <c r="P24" s="40"/>
    </row>
    <row r="25" spans="2:18" s="18" customFormat="1" ht="15" customHeight="1" x14ac:dyDescent="0.25">
      <c r="B25" s="5">
        <v>16</v>
      </c>
      <c r="C25" s="17" t="s">
        <v>28</v>
      </c>
      <c r="D25" s="17" t="s">
        <v>84</v>
      </c>
      <c r="E25" s="6"/>
      <c r="F25" s="5">
        <v>1</v>
      </c>
      <c r="G25" s="5"/>
      <c r="H25" s="5"/>
      <c r="I25" s="5"/>
      <c r="J25" s="5"/>
      <c r="K25" s="5"/>
      <c r="L25" s="37">
        <f t="shared" si="0"/>
        <v>1</v>
      </c>
      <c r="M25" s="6"/>
      <c r="N25" s="23">
        <v>17636956.989999998</v>
      </c>
      <c r="P25" s="40"/>
    </row>
    <row r="26" spans="2:18" s="18" customFormat="1" ht="15" customHeight="1" x14ac:dyDescent="0.25">
      <c r="B26" s="5">
        <v>17</v>
      </c>
      <c r="C26" s="17" t="s">
        <v>29</v>
      </c>
      <c r="D26" s="17" t="s">
        <v>30</v>
      </c>
      <c r="E26" s="6"/>
      <c r="F26" s="5">
        <v>3</v>
      </c>
      <c r="G26" s="5"/>
      <c r="H26" s="5"/>
      <c r="I26" s="5"/>
      <c r="J26" s="5"/>
      <c r="K26" s="5"/>
      <c r="L26" s="37">
        <f t="shared" si="0"/>
        <v>3</v>
      </c>
      <c r="M26" s="6"/>
      <c r="N26" s="23">
        <v>46155864.009999998</v>
      </c>
      <c r="P26" s="40"/>
    </row>
    <row r="27" spans="2:18" s="18" customFormat="1" ht="15" customHeight="1" x14ac:dyDescent="0.25">
      <c r="B27" s="5">
        <v>18</v>
      </c>
      <c r="C27" s="55" t="s">
        <v>31</v>
      </c>
      <c r="D27" s="17" t="s">
        <v>32</v>
      </c>
      <c r="E27" s="6"/>
      <c r="F27" s="5">
        <v>1</v>
      </c>
      <c r="G27" s="5"/>
      <c r="H27" s="5">
        <v>1</v>
      </c>
      <c r="I27" s="5">
        <v>1</v>
      </c>
      <c r="J27" s="5">
        <v>1</v>
      </c>
      <c r="K27" s="5"/>
      <c r="L27" s="37">
        <f t="shared" si="0"/>
        <v>4</v>
      </c>
      <c r="M27" s="6"/>
      <c r="N27" s="23">
        <v>39001614.259999998</v>
      </c>
      <c r="P27" s="40"/>
      <c r="R27" s="31"/>
    </row>
    <row r="28" spans="2:18" s="18" customFormat="1" ht="15" customHeight="1" x14ac:dyDescent="0.25">
      <c r="B28" s="5">
        <v>19</v>
      </c>
      <c r="C28" s="56"/>
      <c r="D28" s="17" t="s">
        <v>33</v>
      </c>
      <c r="E28" s="6"/>
      <c r="F28" s="5"/>
      <c r="G28" s="5">
        <v>1</v>
      </c>
      <c r="H28" s="5">
        <v>1</v>
      </c>
      <c r="I28" s="35">
        <v>2</v>
      </c>
      <c r="J28" s="35"/>
      <c r="K28" s="35"/>
      <c r="L28" s="37">
        <f t="shared" si="0"/>
        <v>4</v>
      </c>
      <c r="M28" s="6"/>
      <c r="N28" s="23">
        <v>9981955.0700000003</v>
      </c>
      <c r="P28" s="40"/>
    </row>
    <row r="29" spans="2:18" s="18" customFormat="1" ht="15" customHeight="1" x14ac:dyDescent="0.25">
      <c r="B29" s="5">
        <v>20</v>
      </c>
      <c r="C29" s="56"/>
      <c r="D29" s="17" t="s">
        <v>34</v>
      </c>
      <c r="E29" s="6"/>
      <c r="F29" s="5">
        <v>1</v>
      </c>
      <c r="G29" s="5">
        <v>1</v>
      </c>
      <c r="H29" s="5"/>
      <c r="I29" s="5"/>
      <c r="J29" s="5"/>
      <c r="K29" s="5"/>
      <c r="L29" s="37">
        <f t="shared" si="0"/>
        <v>2</v>
      </c>
      <c r="M29" s="6"/>
      <c r="N29" s="23">
        <v>17543812.329999998</v>
      </c>
      <c r="P29" s="40"/>
    </row>
    <row r="30" spans="2:18" s="18" customFormat="1" ht="15" customHeight="1" x14ac:dyDescent="0.25">
      <c r="B30" s="5">
        <v>21</v>
      </c>
      <c r="C30" s="57"/>
      <c r="D30" s="17" t="s">
        <v>35</v>
      </c>
      <c r="E30" s="6"/>
      <c r="F30" s="5"/>
      <c r="G30" s="5">
        <v>2</v>
      </c>
      <c r="H30" s="5"/>
      <c r="I30" s="5"/>
      <c r="J30" s="5">
        <v>1</v>
      </c>
      <c r="K30" s="5"/>
      <c r="L30" s="37">
        <f t="shared" si="0"/>
        <v>3</v>
      </c>
      <c r="M30" s="6"/>
      <c r="N30" s="23">
        <v>9997613.8499999996</v>
      </c>
      <c r="P30" s="31"/>
    </row>
    <row r="31" spans="2:18" s="18" customFormat="1" ht="15" customHeight="1" x14ac:dyDescent="0.25">
      <c r="B31" s="5">
        <v>22</v>
      </c>
      <c r="C31" s="34" t="s">
        <v>36</v>
      </c>
      <c r="D31" s="17" t="s">
        <v>87</v>
      </c>
      <c r="E31" s="6"/>
      <c r="F31" s="5">
        <v>2</v>
      </c>
      <c r="G31" s="5">
        <v>1</v>
      </c>
      <c r="H31" s="5">
        <v>1</v>
      </c>
      <c r="I31" s="5">
        <v>1</v>
      </c>
      <c r="J31" s="5"/>
      <c r="K31" s="5"/>
      <c r="L31" s="37">
        <f t="shared" si="0"/>
        <v>5</v>
      </c>
      <c r="M31" s="6"/>
      <c r="N31" s="23">
        <v>31294277.300000001</v>
      </c>
      <c r="R31" s="31"/>
    </row>
    <row r="32" spans="2:18" s="18" customFormat="1" ht="15.75" customHeight="1" x14ac:dyDescent="0.25">
      <c r="B32" s="5">
        <v>23</v>
      </c>
      <c r="C32" s="17" t="s">
        <v>37</v>
      </c>
      <c r="D32" s="17" t="s">
        <v>89</v>
      </c>
      <c r="E32" s="6"/>
      <c r="F32" s="5">
        <v>1</v>
      </c>
      <c r="G32" s="5">
        <v>1</v>
      </c>
      <c r="H32" s="5">
        <v>1</v>
      </c>
      <c r="I32" s="5">
        <v>1</v>
      </c>
      <c r="J32" s="5">
        <v>1</v>
      </c>
      <c r="K32" s="5"/>
      <c r="L32" s="37">
        <f t="shared" si="0"/>
        <v>5</v>
      </c>
      <c r="M32" s="6"/>
      <c r="N32" s="23">
        <v>22322919.920000002</v>
      </c>
    </row>
    <row r="33" spans="2:16" s="18" customFormat="1" ht="15" customHeight="1" x14ac:dyDescent="0.25">
      <c r="B33" s="5">
        <v>24</v>
      </c>
      <c r="C33" s="17" t="s">
        <v>38</v>
      </c>
      <c r="D33" s="17" t="s">
        <v>39</v>
      </c>
      <c r="E33" s="6"/>
      <c r="F33" s="5">
        <v>4</v>
      </c>
      <c r="G33" s="5"/>
      <c r="H33" s="5"/>
      <c r="I33" s="5">
        <v>1</v>
      </c>
      <c r="J33" s="5"/>
      <c r="K33" s="5"/>
      <c r="L33" s="37">
        <f t="shared" si="0"/>
        <v>5</v>
      </c>
      <c r="M33" s="6"/>
      <c r="N33" s="27">
        <v>22638709.5</v>
      </c>
    </row>
    <row r="34" spans="2:16" s="18" customFormat="1" ht="15" customHeight="1" x14ac:dyDescent="0.25">
      <c r="B34" s="5">
        <v>25</v>
      </c>
      <c r="C34" s="17" t="s">
        <v>40</v>
      </c>
      <c r="D34" s="17" t="s">
        <v>41</v>
      </c>
      <c r="E34" s="6"/>
      <c r="F34" s="5">
        <v>3</v>
      </c>
      <c r="G34" s="5"/>
      <c r="H34" s="5"/>
      <c r="I34" s="5"/>
      <c r="J34" s="5"/>
      <c r="K34" s="5"/>
      <c r="L34" s="37">
        <f t="shared" si="0"/>
        <v>3</v>
      </c>
      <c r="M34" s="6"/>
      <c r="N34" s="23">
        <v>49176093.109999999</v>
      </c>
    </row>
    <row r="35" spans="2:16" s="18" customFormat="1" ht="15" customHeight="1" x14ac:dyDescent="0.25">
      <c r="B35" s="5">
        <v>26</v>
      </c>
      <c r="C35" s="55" t="s">
        <v>42</v>
      </c>
      <c r="D35" s="17" t="s">
        <v>90</v>
      </c>
      <c r="E35" s="6"/>
      <c r="F35" s="5">
        <v>1</v>
      </c>
      <c r="G35" s="5">
        <v>1</v>
      </c>
      <c r="H35" s="5"/>
      <c r="I35" s="5">
        <v>1</v>
      </c>
      <c r="J35" s="5">
        <v>1</v>
      </c>
      <c r="K35" s="5"/>
      <c r="L35" s="37">
        <f t="shared" si="0"/>
        <v>4</v>
      </c>
      <c r="M35" s="6"/>
      <c r="N35" s="27">
        <v>16598031.690000001</v>
      </c>
    </row>
    <row r="36" spans="2:16" s="18" customFormat="1" ht="15" customHeight="1" x14ac:dyDescent="0.25">
      <c r="B36" s="5">
        <v>27</v>
      </c>
      <c r="C36" s="56"/>
      <c r="D36" s="17" t="s">
        <v>129</v>
      </c>
      <c r="E36" s="6"/>
      <c r="F36" s="5"/>
      <c r="G36" s="5">
        <v>1</v>
      </c>
      <c r="H36" s="5"/>
      <c r="I36" s="5"/>
      <c r="J36" s="5"/>
      <c r="K36" s="5"/>
      <c r="L36" s="37">
        <f t="shared" si="0"/>
        <v>1</v>
      </c>
      <c r="M36" s="6"/>
      <c r="N36" s="23">
        <v>4482441.79</v>
      </c>
    </row>
    <row r="37" spans="2:16" s="18" customFormat="1" ht="15" customHeight="1" x14ac:dyDescent="0.25">
      <c r="B37" s="5">
        <v>28</v>
      </c>
      <c r="C37" s="56"/>
      <c r="D37" s="17" t="s">
        <v>43</v>
      </c>
      <c r="E37" s="6"/>
      <c r="F37" s="5">
        <v>2</v>
      </c>
      <c r="G37" s="5">
        <v>2</v>
      </c>
      <c r="H37" s="5"/>
      <c r="I37" s="5"/>
      <c r="J37" s="5"/>
      <c r="K37" s="5"/>
      <c r="L37" s="37">
        <f t="shared" si="0"/>
        <v>4</v>
      </c>
      <c r="M37" s="6"/>
      <c r="N37" s="23">
        <v>14039114.060000001</v>
      </c>
    </row>
    <row r="38" spans="2:16" s="18" customFormat="1" ht="15" customHeight="1" x14ac:dyDescent="0.25">
      <c r="B38" s="5">
        <v>29</v>
      </c>
      <c r="C38" s="56"/>
      <c r="D38" s="17" t="s">
        <v>92</v>
      </c>
      <c r="E38" s="6"/>
      <c r="F38" s="5">
        <v>1</v>
      </c>
      <c r="G38" s="5">
        <v>2</v>
      </c>
      <c r="H38" s="5"/>
      <c r="I38" s="5">
        <v>2</v>
      </c>
      <c r="J38" s="5"/>
      <c r="K38" s="5"/>
      <c r="L38" s="37">
        <f t="shared" si="0"/>
        <v>5</v>
      </c>
      <c r="M38" s="6"/>
      <c r="N38" s="23">
        <v>8820185.0199999996</v>
      </c>
    </row>
    <row r="39" spans="2:16" s="18" customFormat="1" ht="15" customHeight="1" x14ac:dyDescent="0.25">
      <c r="B39" s="5">
        <v>30</v>
      </c>
      <c r="C39" s="56"/>
      <c r="D39" s="17" t="s">
        <v>93</v>
      </c>
      <c r="E39" s="6"/>
      <c r="F39" s="5">
        <v>1</v>
      </c>
      <c r="G39" s="5"/>
      <c r="H39" s="5"/>
      <c r="I39" s="5"/>
      <c r="J39" s="5"/>
      <c r="K39" s="5"/>
      <c r="L39" s="37">
        <f t="shared" si="0"/>
        <v>1</v>
      </c>
      <c r="M39" s="6"/>
      <c r="N39" s="23">
        <v>10407196.49</v>
      </c>
    </row>
    <row r="40" spans="2:16" s="18" customFormat="1" ht="15" customHeight="1" x14ac:dyDescent="0.25">
      <c r="B40" s="5">
        <v>31</v>
      </c>
      <c r="C40" s="56"/>
      <c r="D40" s="17" t="s">
        <v>91</v>
      </c>
      <c r="E40" s="6"/>
      <c r="F40" s="5">
        <v>1</v>
      </c>
      <c r="G40" s="5">
        <v>1</v>
      </c>
      <c r="H40" s="5"/>
      <c r="I40" s="5">
        <v>1</v>
      </c>
      <c r="J40" s="5"/>
      <c r="K40" s="5"/>
      <c r="L40" s="37">
        <f t="shared" si="0"/>
        <v>3</v>
      </c>
      <c r="M40" s="6"/>
      <c r="N40" s="23">
        <v>13349119.16</v>
      </c>
      <c r="P40" s="31"/>
    </row>
    <row r="41" spans="2:16" s="18" customFormat="1" ht="15" customHeight="1" x14ac:dyDescent="0.25">
      <c r="B41" s="5">
        <v>32</v>
      </c>
      <c r="C41" s="56"/>
      <c r="D41" s="17" t="s">
        <v>44</v>
      </c>
      <c r="E41" s="6"/>
      <c r="F41" s="5">
        <v>1</v>
      </c>
      <c r="G41" s="5">
        <v>1</v>
      </c>
      <c r="H41" s="5"/>
      <c r="I41" s="5"/>
      <c r="J41" s="5"/>
      <c r="K41" s="5"/>
      <c r="L41" s="37">
        <f t="shared" si="0"/>
        <v>2</v>
      </c>
      <c r="M41" s="6"/>
      <c r="N41" s="23">
        <v>8081568.6500000004</v>
      </c>
    </row>
    <row r="42" spans="2:16" s="18" customFormat="1" ht="15" customHeight="1" x14ac:dyDescent="0.25">
      <c r="B42" s="5">
        <v>33</v>
      </c>
      <c r="C42" s="57"/>
      <c r="D42" s="17" t="s">
        <v>94</v>
      </c>
      <c r="E42" s="6"/>
      <c r="F42" s="5"/>
      <c r="G42" s="5">
        <v>1</v>
      </c>
      <c r="H42" s="5"/>
      <c r="I42" s="5">
        <v>1</v>
      </c>
      <c r="J42" s="5"/>
      <c r="K42" s="5"/>
      <c r="L42" s="37">
        <f t="shared" si="0"/>
        <v>2</v>
      </c>
      <c r="M42" s="6"/>
      <c r="N42" s="23">
        <v>11496834.220000001</v>
      </c>
      <c r="P42" s="41"/>
    </row>
    <row r="43" spans="2:16" s="18" customFormat="1" ht="15" customHeight="1" x14ac:dyDescent="0.25">
      <c r="B43" s="5">
        <v>34</v>
      </c>
      <c r="C43" s="60" t="s">
        <v>45</v>
      </c>
      <c r="D43" s="17" t="s">
        <v>95</v>
      </c>
      <c r="E43" s="6"/>
      <c r="F43" s="5"/>
      <c r="G43" s="5"/>
      <c r="H43" s="5"/>
      <c r="I43" s="5">
        <v>1</v>
      </c>
      <c r="J43" s="5"/>
      <c r="K43" s="5"/>
      <c r="L43" s="37">
        <f t="shared" si="0"/>
        <v>1</v>
      </c>
      <c r="M43" s="6"/>
      <c r="N43" s="27">
        <v>31997728.390000001</v>
      </c>
    </row>
    <row r="44" spans="2:16" s="18" customFormat="1" ht="15" customHeight="1" x14ac:dyDescent="0.25">
      <c r="B44" s="5">
        <v>35</v>
      </c>
      <c r="C44" s="61"/>
      <c r="D44" s="33" t="s">
        <v>97</v>
      </c>
      <c r="E44" s="6"/>
      <c r="F44" s="5"/>
      <c r="G44" s="5">
        <v>1</v>
      </c>
      <c r="H44" s="5"/>
      <c r="I44" s="5"/>
      <c r="J44" s="5"/>
      <c r="K44" s="5"/>
      <c r="L44" s="37">
        <f t="shared" si="0"/>
        <v>1</v>
      </c>
      <c r="M44" s="6"/>
      <c r="N44" s="23">
        <v>9245582.3800000008</v>
      </c>
    </row>
    <row r="45" spans="2:16" s="18" customFormat="1" ht="15" customHeight="1" x14ac:dyDescent="0.25">
      <c r="B45" s="5">
        <v>36</v>
      </c>
      <c r="C45" s="62"/>
      <c r="D45" s="33" t="s">
        <v>98</v>
      </c>
      <c r="E45" s="6"/>
      <c r="F45" s="5"/>
      <c r="G45" s="5">
        <v>1</v>
      </c>
      <c r="H45" s="5"/>
      <c r="I45" s="5"/>
      <c r="J45" s="5"/>
      <c r="K45" s="5"/>
      <c r="L45" s="37">
        <f t="shared" si="0"/>
        <v>1</v>
      </c>
      <c r="M45" s="6"/>
      <c r="N45" s="23">
        <v>2094612.19</v>
      </c>
    </row>
    <row r="46" spans="2:16" s="18" customFormat="1" ht="15" customHeight="1" x14ac:dyDescent="0.25">
      <c r="B46" s="5">
        <v>37</v>
      </c>
      <c r="C46" s="17" t="s">
        <v>46</v>
      </c>
      <c r="D46" s="17" t="s">
        <v>47</v>
      </c>
      <c r="E46" s="6"/>
      <c r="F46" s="5"/>
      <c r="G46" s="5"/>
      <c r="H46" s="5"/>
      <c r="I46" s="5">
        <v>3</v>
      </c>
      <c r="J46" s="5">
        <v>1</v>
      </c>
      <c r="K46" s="5"/>
      <c r="L46" s="37">
        <f t="shared" si="0"/>
        <v>4</v>
      </c>
      <c r="M46" s="6"/>
      <c r="N46" s="23">
        <v>14706255.15</v>
      </c>
    </row>
    <row r="47" spans="2:16" s="18" customFormat="1" ht="15" customHeight="1" x14ac:dyDescent="0.25">
      <c r="B47" s="5">
        <v>38</v>
      </c>
      <c r="C47" s="55" t="s">
        <v>48</v>
      </c>
      <c r="D47" s="17" t="s">
        <v>49</v>
      </c>
      <c r="E47" s="6"/>
      <c r="F47" s="5">
        <v>1</v>
      </c>
      <c r="G47" s="5"/>
      <c r="H47" s="5"/>
      <c r="I47" s="5"/>
      <c r="J47" s="5"/>
      <c r="K47" s="5"/>
      <c r="L47" s="37">
        <f t="shared" si="0"/>
        <v>1</v>
      </c>
      <c r="M47" s="6"/>
      <c r="N47" s="23">
        <v>12866414.26</v>
      </c>
    </row>
    <row r="48" spans="2:16" s="18" customFormat="1" ht="15" customHeight="1" x14ac:dyDescent="0.25">
      <c r="B48" s="5">
        <v>39</v>
      </c>
      <c r="C48" s="57"/>
      <c r="D48" s="17" t="s">
        <v>99</v>
      </c>
      <c r="E48" s="6"/>
      <c r="F48" s="5"/>
      <c r="G48" s="5"/>
      <c r="H48" s="5">
        <v>1</v>
      </c>
      <c r="I48" s="5">
        <v>1</v>
      </c>
      <c r="J48" s="5">
        <v>1</v>
      </c>
      <c r="K48" s="5"/>
      <c r="L48" s="37">
        <f t="shared" si="0"/>
        <v>3</v>
      </c>
      <c r="M48" s="6"/>
      <c r="N48" s="23">
        <v>15984005.619999999</v>
      </c>
    </row>
    <row r="49" spans="1:18" s="18" customFormat="1" ht="15" customHeight="1" x14ac:dyDescent="0.25">
      <c r="B49" s="5">
        <v>40</v>
      </c>
      <c r="C49" s="17" t="s">
        <v>50</v>
      </c>
      <c r="D49" s="17" t="s">
        <v>51</v>
      </c>
      <c r="E49" s="6"/>
      <c r="F49" s="5">
        <v>3</v>
      </c>
      <c r="G49" s="5"/>
      <c r="H49" s="5"/>
      <c r="I49" s="5"/>
      <c r="J49" s="5"/>
      <c r="K49" s="5"/>
      <c r="L49" s="37">
        <f t="shared" si="0"/>
        <v>3</v>
      </c>
      <c r="M49" s="6"/>
      <c r="N49" s="27">
        <v>10684278.9</v>
      </c>
    </row>
    <row r="50" spans="1:18" s="18" customFormat="1" ht="15" customHeight="1" x14ac:dyDescent="0.25">
      <c r="B50" s="5">
        <v>41</v>
      </c>
      <c r="C50" s="55" t="s">
        <v>52</v>
      </c>
      <c r="D50" s="17" t="s">
        <v>53</v>
      </c>
      <c r="E50" s="6"/>
      <c r="F50" s="5">
        <v>2</v>
      </c>
      <c r="G50" s="5">
        <v>1</v>
      </c>
      <c r="H50" s="5">
        <v>1</v>
      </c>
      <c r="I50" s="5"/>
      <c r="J50" s="5"/>
      <c r="K50" s="5"/>
      <c r="L50" s="37">
        <f t="shared" si="0"/>
        <v>4</v>
      </c>
      <c r="M50" s="6"/>
      <c r="N50" s="27">
        <v>40790290.990000002</v>
      </c>
    </row>
    <row r="51" spans="1:18" s="18" customFormat="1" ht="15" customHeight="1" x14ac:dyDescent="0.25">
      <c r="B51" s="5">
        <v>42</v>
      </c>
      <c r="C51" s="57"/>
      <c r="D51" s="17" t="s">
        <v>102</v>
      </c>
      <c r="E51" s="6"/>
      <c r="F51" s="5">
        <v>3</v>
      </c>
      <c r="G51" s="5"/>
      <c r="H51" s="5">
        <v>1</v>
      </c>
      <c r="I51" s="5"/>
      <c r="J51" s="5"/>
      <c r="K51" s="5"/>
      <c r="L51" s="37">
        <f t="shared" si="0"/>
        <v>4</v>
      </c>
      <c r="M51" s="6"/>
      <c r="N51" s="27">
        <v>38115120.200000003</v>
      </c>
    </row>
    <row r="52" spans="1:18" s="18" customFormat="1" ht="15" customHeight="1" x14ac:dyDescent="0.25">
      <c r="B52" s="5">
        <v>43</v>
      </c>
      <c r="C52" s="55" t="s">
        <v>54</v>
      </c>
      <c r="D52" s="17" t="s">
        <v>55</v>
      </c>
      <c r="E52" s="6"/>
      <c r="F52" s="5">
        <v>2</v>
      </c>
      <c r="G52" s="5"/>
      <c r="H52" s="5"/>
      <c r="I52" s="5">
        <v>1</v>
      </c>
      <c r="J52" s="5"/>
      <c r="K52" s="5"/>
      <c r="L52" s="37">
        <f t="shared" si="0"/>
        <v>3</v>
      </c>
      <c r="M52" s="6"/>
      <c r="N52" s="27">
        <v>31386292.579999998</v>
      </c>
      <c r="P52" s="40"/>
    </row>
    <row r="53" spans="1:18" s="18" customFormat="1" ht="15" customHeight="1" x14ac:dyDescent="0.25">
      <c r="B53" s="5">
        <v>44</v>
      </c>
      <c r="C53" s="56"/>
      <c r="D53" s="17" t="s">
        <v>104</v>
      </c>
      <c r="E53" s="6"/>
      <c r="F53" s="5">
        <v>1</v>
      </c>
      <c r="G53" s="5"/>
      <c r="H53" s="5">
        <v>2</v>
      </c>
      <c r="I53" s="5"/>
      <c r="J53" s="5"/>
      <c r="K53" s="5"/>
      <c r="L53" s="37">
        <f t="shared" si="0"/>
        <v>3</v>
      </c>
      <c r="M53" s="6"/>
      <c r="N53" s="27">
        <v>23666387.710000001</v>
      </c>
      <c r="P53" s="40"/>
    </row>
    <row r="54" spans="1:18" s="18" customFormat="1" ht="15" customHeight="1" x14ac:dyDescent="0.25">
      <c r="B54" s="5">
        <v>45</v>
      </c>
      <c r="C54" s="56"/>
      <c r="D54" s="17" t="s">
        <v>105</v>
      </c>
      <c r="E54" s="6"/>
      <c r="F54" s="5">
        <v>1</v>
      </c>
      <c r="G54" s="5">
        <v>1</v>
      </c>
      <c r="H54" s="5"/>
      <c r="I54" s="5"/>
      <c r="J54" s="5"/>
      <c r="K54" s="5"/>
      <c r="L54" s="37">
        <f t="shared" si="0"/>
        <v>2</v>
      </c>
      <c r="M54" s="6"/>
      <c r="N54" s="27">
        <v>9786577.4800000004</v>
      </c>
      <c r="P54" s="40"/>
    </row>
    <row r="55" spans="1:18" s="18" customFormat="1" ht="15" customHeight="1" x14ac:dyDescent="0.25">
      <c r="B55" s="5">
        <v>46</v>
      </c>
      <c r="C55" s="57"/>
      <c r="D55" s="17" t="s">
        <v>103</v>
      </c>
      <c r="E55" s="6"/>
      <c r="F55" s="5"/>
      <c r="G55" s="5">
        <v>1</v>
      </c>
      <c r="H55" s="5">
        <v>2</v>
      </c>
      <c r="I55" s="5">
        <v>1</v>
      </c>
      <c r="J55" s="5">
        <v>1</v>
      </c>
      <c r="K55" s="5"/>
      <c r="L55" s="37">
        <f t="shared" si="0"/>
        <v>5</v>
      </c>
      <c r="M55" s="6"/>
      <c r="N55" s="27">
        <v>8814975.9000000004</v>
      </c>
      <c r="P55" s="31"/>
    </row>
    <row r="56" spans="1:18" s="18" customFormat="1" ht="15" customHeight="1" x14ac:dyDescent="0.25">
      <c r="B56" s="5">
        <v>47</v>
      </c>
      <c r="C56" s="55" t="s">
        <v>56</v>
      </c>
      <c r="D56" s="17" t="s">
        <v>57</v>
      </c>
      <c r="E56" s="6"/>
      <c r="F56" s="5">
        <v>3</v>
      </c>
      <c r="G56" s="5"/>
      <c r="H56" s="5"/>
      <c r="I56" s="5">
        <v>2</v>
      </c>
      <c r="J56" s="5"/>
      <c r="K56" s="5"/>
      <c r="L56" s="37">
        <f t="shared" si="0"/>
        <v>5</v>
      </c>
      <c r="M56" s="6"/>
      <c r="N56" s="27">
        <v>14564995.560000001</v>
      </c>
      <c r="R56" s="31"/>
    </row>
    <row r="57" spans="1:18" s="18" customFormat="1" ht="15" customHeight="1" x14ac:dyDescent="0.25">
      <c r="B57" s="5">
        <v>48</v>
      </c>
      <c r="C57" s="57"/>
      <c r="D57" s="17" t="s">
        <v>106</v>
      </c>
      <c r="E57" s="6"/>
      <c r="F57" s="5">
        <v>2</v>
      </c>
      <c r="G57" s="5">
        <v>1</v>
      </c>
      <c r="H57" s="5"/>
      <c r="I57" s="5"/>
      <c r="J57" s="5"/>
      <c r="K57" s="5"/>
      <c r="L57" s="37">
        <f t="shared" si="0"/>
        <v>3</v>
      </c>
      <c r="M57" s="6"/>
      <c r="N57" s="27">
        <v>19494039.16</v>
      </c>
    </row>
    <row r="58" spans="1:18" s="18" customFormat="1" ht="15" customHeight="1" x14ac:dyDescent="0.25">
      <c r="B58" s="5">
        <v>49</v>
      </c>
      <c r="C58" s="17" t="s">
        <v>58</v>
      </c>
      <c r="D58" s="17" t="s">
        <v>107</v>
      </c>
      <c r="E58" s="6"/>
      <c r="F58" s="5"/>
      <c r="G58" s="5">
        <v>1</v>
      </c>
      <c r="H58" s="5"/>
      <c r="I58" s="5"/>
      <c r="J58" s="5"/>
      <c r="K58" s="5"/>
      <c r="L58" s="37">
        <f t="shared" si="0"/>
        <v>1</v>
      </c>
      <c r="M58" s="6"/>
      <c r="N58" s="27">
        <v>20275710.530000001</v>
      </c>
      <c r="P58" s="41"/>
    </row>
    <row r="59" spans="1:18" s="18" customFormat="1" ht="15" customHeight="1" x14ac:dyDescent="0.25">
      <c r="B59" s="5">
        <v>50</v>
      </c>
      <c r="C59" s="17" t="s">
        <v>59</v>
      </c>
      <c r="D59" s="17" t="s">
        <v>60</v>
      </c>
      <c r="E59" s="6"/>
      <c r="F59" s="5">
        <v>1</v>
      </c>
      <c r="G59" s="5">
        <v>1</v>
      </c>
      <c r="H59" s="5"/>
      <c r="I59" s="5">
        <v>1</v>
      </c>
      <c r="J59" s="5">
        <v>1</v>
      </c>
      <c r="K59" s="5"/>
      <c r="L59" s="37">
        <f t="shared" si="0"/>
        <v>4</v>
      </c>
      <c r="M59" s="6"/>
      <c r="N59" s="23">
        <v>41351301.43</v>
      </c>
    </row>
    <row r="60" spans="1:18" s="18" customFormat="1" ht="15" customHeight="1" x14ac:dyDescent="0.25">
      <c r="B60" s="5">
        <v>51</v>
      </c>
      <c r="C60" s="17" t="s">
        <v>61</v>
      </c>
      <c r="D60" s="17" t="s">
        <v>62</v>
      </c>
      <c r="E60" s="6"/>
      <c r="F60" s="5">
        <v>1</v>
      </c>
      <c r="G60" s="5"/>
      <c r="H60" s="5"/>
      <c r="I60" s="5"/>
      <c r="J60" s="5"/>
      <c r="K60" s="5"/>
      <c r="L60" s="37">
        <f t="shared" si="0"/>
        <v>1</v>
      </c>
      <c r="M60" s="6"/>
      <c r="N60" s="27">
        <v>9404653.3100000005</v>
      </c>
    </row>
    <row r="61" spans="1:18" s="18" customFormat="1" ht="15" customHeight="1" x14ac:dyDescent="0.25">
      <c r="B61" s="5">
        <v>52</v>
      </c>
      <c r="C61" s="55" t="s">
        <v>63</v>
      </c>
      <c r="D61" s="17" t="s">
        <v>108</v>
      </c>
      <c r="E61" s="6"/>
      <c r="F61" s="5">
        <v>1</v>
      </c>
      <c r="G61" s="5"/>
      <c r="H61" s="5">
        <v>2</v>
      </c>
      <c r="I61" s="5"/>
      <c r="J61" s="5"/>
      <c r="K61" s="5"/>
      <c r="L61" s="37">
        <f t="shared" si="0"/>
        <v>3</v>
      </c>
      <c r="M61" s="6"/>
      <c r="N61" s="27">
        <v>16186383.74</v>
      </c>
    </row>
    <row r="62" spans="1:18" s="18" customFormat="1" ht="15" customHeight="1" x14ac:dyDescent="0.25">
      <c r="B62" s="5">
        <v>53</v>
      </c>
      <c r="C62" s="57"/>
      <c r="D62" s="17" t="s">
        <v>109</v>
      </c>
      <c r="E62" s="6"/>
      <c r="F62" s="5">
        <v>2</v>
      </c>
      <c r="G62" s="5"/>
      <c r="H62" s="5"/>
      <c r="I62" s="5"/>
      <c r="J62" s="5">
        <v>1</v>
      </c>
      <c r="K62" s="5"/>
      <c r="L62" s="37">
        <f t="shared" si="0"/>
        <v>3</v>
      </c>
      <c r="M62" s="6"/>
      <c r="N62" s="23">
        <v>39613645.700000003</v>
      </c>
    </row>
    <row r="63" spans="1:18" s="18" customFormat="1" ht="15" customHeight="1" x14ac:dyDescent="0.25">
      <c r="A63" s="18" t="s">
        <v>64</v>
      </c>
      <c r="B63" s="5">
        <v>54</v>
      </c>
      <c r="C63" s="17" t="s">
        <v>65</v>
      </c>
      <c r="D63" s="17" t="s">
        <v>66</v>
      </c>
      <c r="E63" s="6"/>
      <c r="F63" s="5">
        <v>1</v>
      </c>
      <c r="G63" s="5"/>
      <c r="H63" s="5">
        <v>1</v>
      </c>
      <c r="I63" s="5">
        <v>1</v>
      </c>
      <c r="J63" s="5"/>
      <c r="K63" s="5"/>
      <c r="L63" s="37">
        <f t="shared" si="0"/>
        <v>3</v>
      </c>
      <c r="M63" s="6"/>
      <c r="N63" s="23">
        <v>12875464.65</v>
      </c>
    </row>
    <row r="64" spans="1:18" s="19" customFormat="1" ht="15" customHeight="1" x14ac:dyDescent="0.3">
      <c r="B64" s="9"/>
      <c r="C64" s="10"/>
      <c r="D64" s="11" t="s">
        <v>67</v>
      </c>
      <c r="E64" s="12"/>
      <c r="F64" s="9">
        <f>SUM(F10:F63)</f>
        <v>64</v>
      </c>
      <c r="G64" s="9">
        <f t="shared" ref="G64:L64" si="1">SUM(G10:G63)</f>
        <v>29</v>
      </c>
      <c r="H64" s="9">
        <f t="shared" si="1"/>
        <v>19</v>
      </c>
      <c r="I64" s="9">
        <f t="shared" si="1"/>
        <v>27</v>
      </c>
      <c r="J64" s="9">
        <f t="shared" si="1"/>
        <v>10</v>
      </c>
      <c r="K64" s="9">
        <f t="shared" si="1"/>
        <v>0</v>
      </c>
      <c r="L64" s="38">
        <f t="shared" si="1"/>
        <v>149</v>
      </c>
      <c r="M64" s="12"/>
      <c r="N64" s="24">
        <f>SUM(N10:N63)</f>
        <v>1181233697.0999999</v>
      </c>
    </row>
    <row r="65" spans="2:16" s="18" customFormat="1" ht="15" customHeight="1" x14ac:dyDescent="0.25">
      <c r="B65" s="63" t="s">
        <v>68</v>
      </c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5"/>
    </row>
    <row r="66" spans="2:16" s="18" customFormat="1" ht="15" customHeight="1" x14ac:dyDescent="0.25">
      <c r="B66" s="5">
        <v>55</v>
      </c>
      <c r="C66" s="17" t="s">
        <v>11</v>
      </c>
      <c r="D66" s="17" t="s">
        <v>114</v>
      </c>
      <c r="E66" s="6"/>
      <c r="F66" s="5">
        <v>1</v>
      </c>
      <c r="G66" s="5">
        <v>1</v>
      </c>
      <c r="H66" s="5"/>
      <c r="I66" s="5"/>
      <c r="J66" s="5"/>
      <c r="K66" s="5"/>
      <c r="L66" s="37">
        <f>SUM(F66:K66)</f>
        <v>2</v>
      </c>
      <c r="M66" s="6"/>
      <c r="N66" s="23">
        <v>11075959.73</v>
      </c>
      <c r="P66" s="40"/>
    </row>
    <row r="67" spans="2:16" s="18" customFormat="1" ht="15" customHeight="1" x14ac:dyDescent="0.25">
      <c r="B67" s="5">
        <v>56</v>
      </c>
      <c r="C67" s="17" t="s">
        <v>12</v>
      </c>
      <c r="D67" s="17" t="s">
        <v>112</v>
      </c>
      <c r="E67" s="6"/>
      <c r="F67" s="5">
        <v>1</v>
      </c>
      <c r="G67" s="5">
        <v>2</v>
      </c>
      <c r="H67" s="5"/>
      <c r="I67" s="5">
        <v>1</v>
      </c>
      <c r="J67" s="5"/>
      <c r="K67" s="5"/>
      <c r="L67" s="37">
        <f t="shared" ref="L67:L84" si="2">SUM(F67:K67)</f>
        <v>4</v>
      </c>
      <c r="M67" s="6"/>
      <c r="N67" s="23">
        <v>14036255.99</v>
      </c>
      <c r="P67" s="40"/>
    </row>
    <row r="68" spans="2:16" s="18" customFormat="1" ht="15" customHeight="1" x14ac:dyDescent="0.25">
      <c r="B68" s="5">
        <v>57</v>
      </c>
      <c r="C68" s="17" t="s">
        <v>118</v>
      </c>
      <c r="D68" s="17" t="s">
        <v>117</v>
      </c>
      <c r="E68" s="6"/>
      <c r="F68" s="5">
        <v>1</v>
      </c>
      <c r="G68" s="5"/>
      <c r="H68" s="5"/>
      <c r="I68" s="5"/>
      <c r="J68" s="5"/>
      <c r="K68" s="5"/>
      <c r="L68" s="37">
        <f t="shared" si="2"/>
        <v>1</v>
      </c>
      <c r="M68" s="6"/>
      <c r="N68" s="23">
        <v>7455111.2300000004</v>
      </c>
      <c r="P68" s="31"/>
    </row>
    <row r="69" spans="2:16" s="18" customFormat="1" ht="15" customHeight="1" x14ac:dyDescent="0.25">
      <c r="B69" s="5">
        <v>58</v>
      </c>
      <c r="C69" s="17" t="s">
        <v>119</v>
      </c>
      <c r="D69" s="17" t="s">
        <v>113</v>
      </c>
      <c r="E69" s="6"/>
      <c r="F69" s="5">
        <v>1</v>
      </c>
      <c r="G69" s="5"/>
      <c r="H69" s="5"/>
      <c r="I69" s="5"/>
      <c r="J69" s="5"/>
      <c r="K69" s="5"/>
      <c r="L69" s="37">
        <f t="shared" si="2"/>
        <v>1</v>
      </c>
      <c r="M69" s="6"/>
      <c r="N69" s="23">
        <v>13855630.6</v>
      </c>
    </row>
    <row r="70" spans="2:16" s="18" customFormat="1" ht="15" customHeight="1" x14ac:dyDescent="0.25">
      <c r="B70" s="5">
        <v>59</v>
      </c>
      <c r="C70" s="17" t="s">
        <v>21</v>
      </c>
      <c r="D70" s="17" t="s">
        <v>80</v>
      </c>
      <c r="E70" s="6"/>
      <c r="F70" s="5">
        <v>1</v>
      </c>
      <c r="G70" s="5"/>
      <c r="H70" s="5"/>
      <c r="I70" s="5"/>
      <c r="J70" s="5"/>
      <c r="K70" s="5"/>
      <c r="L70" s="37">
        <f t="shared" si="2"/>
        <v>1</v>
      </c>
      <c r="M70" s="6"/>
      <c r="N70" s="23">
        <v>26083952.280000001</v>
      </c>
    </row>
    <row r="71" spans="2:16" s="18" customFormat="1" ht="15" customHeight="1" x14ac:dyDescent="0.25">
      <c r="B71" s="5">
        <v>60</v>
      </c>
      <c r="C71" s="17" t="s">
        <v>24</v>
      </c>
      <c r="D71" s="17" t="s">
        <v>120</v>
      </c>
      <c r="E71" s="6"/>
      <c r="F71" s="35">
        <v>1</v>
      </c>
      <c r="G71" s="35">
        <v>2</v>
      </c>
      <c r="H71" s="35"/>
      <c r="I71" s="35"/>
      <c r="J71" s="35"/>
      <c r="K71" s="35"/>
      <c r="L71" s="37">
        <f t="shared" si="2"/>
        <v>3</v>
      </c>
      <c r="M71" s="6"/>
      <c r="N71" s="23">
        <v>9523172.5</v>
      </c>
    </row>
    <row r="72" spans="2:16" s="18" customFormat="1" ht="15" customHeight="1" x14ac:dyDescent="0.25">
      <c r="B72" s="5">
        <v>61</v>
      </c>
      <c r="C72" s="17" t="s">
        <v>26</v>
      </c>
      <c r="D72" s="17" t="s">
        <v>69</v>
      </c>
      <c r="E72" s="6"/>
      <c r="F72" s="5">
        <v>3</v>
      </c>
      <c r="G72" s="5"/>
      <c r="H72" s="5"/>
      <c r="I72" s="5">
        <v>1</v>
      </c>
      <c r="J72" s="5"/>
      <c r="K72" s="5"/>
      <c r="L72" s="37">
        <f t="shared" si="2"/>
        <v>4</v>
      </c>
      <c r="M72" s="6"/>
      <c r="N72" s="23">
        <v>14608099.310000001</v>
      </c>
    </row>
    <row r="73" spans="2:16" s="18" customFormat="1" ht="15" customHeight="1" x14ac:dyDescent="0.25">
      <c r="B73" s="5">
        <v>62</v>
      </c>
      <c r="C73" s="17" t="s">
        <v>28</v>
      </c>
      <c r="D73" s="17" t="s">
        <v>85</v>
      </c>
      <c r="E73" s="6"/>
      <c r="F73" s="5">
        <v>1</v>
      </c>
      <c r="G73" s="5"/>
      <c r="H73" s="5"/>
      <c r="I73" s="5"/>
      <c r="J73" s="5"/>
      <c r="K73" s="5"/>
      <c r="L73" s="37">
        <f t="shared" si="2"/>
        <v>1</v>
      </c>
      <c r="M73" s="6"/>
      <c r="N73" s="27">
        <v>10902044.65</v>
      </c>
    </row>
    <row r="74" spans="2:16" s="18" customFormat="1" ht="15" customHeight="1" x14ac:dyDescent="0.25">
      <c r="B74" s="5">
        <v>63</v>
      </c>
      <c r="C74" s="17" t="s">
        <v>115</v>
      </c>
      <c r="D74" s="17" t="s">
        <v>131</v>
      </c>
      <c r="E74" s="6"/>
      <c r="F74" s="5">
        <v>1</v>
      </c>
      <c r="G74" s="5">
        <v>1</v>
      </c>
      <c r="H74" s="5"/>
      <c r="I74" s="5"/>
      <c r="J74" s="5">
        <v>3</v>
      </c>
      <c r="K74" s="5"/>
      <c r="L74" s="37">
        <f t="shared" si="2"/>
        <v>5</v>
      </c>
      <c r="M74" s="6"/>
      <c r="N74" s="23">
        <v>5893925.2999999998</v>
      </c>
    </row>
    <row r="75" spans="2:16" s="18" customFormat="1" ht="15" customHeight="1" x14ac:dyDescent="0.25">
      <c r="B75" s="5">
        <v>64</v>
      </c>
      <c r="C75" s="17" t="s">
        <v>31</v>
      </c>
      <c r="D75" s="17" t="s">
        <v>86</v>
      </c>
      <c r="E75" s="6"/>
      <c r="F75" s="5">
        <v>2</v>
      </c>
      <c r="G75" s="5"/>
      <c r="H75" s="5"/>
      <c r="I75" s="5"/>
      <c r="J75" s="5"/>
      <c r="K75" s="5"/>
      <c r="L75" s="37">
        <f t="shared" si="2"/>
        <v>2</v>
      </c>
      <c r="M75" s="6"/>
      <c r="N75" s="27">
        <v>11919572.220000001</v>
      </c>
    </row>
    <row r="76" spans="2:16" s="18" customFormat="1" ht="15" customHeight="1" x14ac:dyDescent="0.25">
      <c r="B76" s="5">
        <v>65</v>
      </c>
      <c r="C76" s="17" t="s">
        <v>36</v>
      </c>
      <c r="D76" s="17" t="s">
        <v>88</v>
      </c>
      <c r="E76" s="6"/>
      <c r="F76" s="5">
        <v>3</v>
      </c>
      <c r="G76" s="5"/>
      <c r="H76" s="5"/>
      <c r="I76" s="5">
        <v>1</v>
      </c>
      <c r="J76" s="5"/>
      <c r="K76" s="5"/>
      <c r="L76" s="37">
        <f t="shared" si="2"/>
        <v>4</v>
      </c>
      <c r="M76" s="6"/>
      <c r="N76" s="23">
        <v>13788903.26</v>
      </c>
    </row>
    <row r="77" spans="2:16" s="18" customFormat="1" ht="15" customHeight="1" x14ac:dyDescent="0.25">
      <c r="B77" s="5">
        <v>66</v>
      </c>
      <c r="C77" s="17" t="s">
        <v>42</v>
      </c>
      <c r="D77" s="17" t="s">
        <v>130</v>
      </c>
      <c r="E77" s="6"/>
      <c r="F77" s="5">
        <v>1</v>
      </c>
      <c r="G77" s="5"/>
      <c r="H77" s="5"/>
      <c r="I77" s="5"/>
      <c r="J77" s="5"/>
      <c r="K77" s="5"/>
      <c r="L77" s="37">
        <f t="shared" si="2"/>
        <v>1</v>
      </c>
      <c r="M77" s="6"/>
      <c r="N77" s="23">
        <v>4482441.79</v>
      </c>
    </row>
    <row r="78" spans="2:16" s="18" customFormat="1" ht="15" customHeight="1" x14ac:dyDescent="0.25">
      <c r="B78" s="5">
        <v>67</v>
      </c>
      <c r="C78" s="17" t="s">
        <v>45</v>
      </c>
      <c r="D78" s="17" t="s">
        <v>96</v>
      </c>
      <c r="E78" s="6"/>
      <c r="F78" s="5">
        <v>1</v>
      </c>
      <c r="G78" s="5">
        <v>1</v>
      </c>
      <c r="H78" s="5"/>
      <c r="I78" s="5"/>
      <c r="J78" s="5"/>
      <c r="K78" s="5"/>
      <c r="L78" s="37">
        <f t="shared" si="2"/>
        <v>2</v>
      </c>
      <c r="M78" s="6"/>
      <c r="N78" s="23">
        <v>13658526.49</v>
      </c>
    </row>
    <row r="79" spans="2:16" s="18" customFormat="1" ht="15" customHeight="1" x14ac:dyDescent="0.25">
      <c r="B79" s="5">
        <v>68</v>
      </c>
      <c r="C79" s="17" t="s">
        <v>48</v>
      </c>
      <c r="D79" s="17" t="s">
        <v>70</v>
      </c>
      <c r="E79" s="6"/>
      <c r="F79" s="5"/>
      <c r="G79" s="5">
        <v>1</v>
      </c>
      <c r="H79" s="5">
        <v>1</v>
      </c>
      <c r="I79" s="5"/>
      <c r="J79" s="5"/>
      <c r="K79" s="5"/>
      <c r="L79" s="37">
        <f t="shared" si="2"/>
        <v>2</v>
      </c>
      <c r="M79" s="6"/>
      <c r="N79" s="23">
        <v>11749107.07</v>
      </c>
    </row>
    <row r="80" spans="2:16" s="18" customFormat="1" ht="15" customHeight="1" x14ac:dyDescent="0.25">
      <c r="B80" s="5">
        <v>69</v>
      </c>
      <c r="C80" s="17" t="s">
        <v>50</v>
      </c>
      <c r="D80" s="17" t="s">
        <v>100</v>
      </c>
      <c r="E80" s="6"/>
      <c r="F80" s="5">
        <v>1</v>
      </c>
      <c r="G80" s="5">
        <v>1</v>
      </c>
      <c r="H80" s="5"/>
      <c r="I80" s="5"/>
      <c r="J80" s="5"/>
      <c r="K80" s="5"/>
      <c r="L80" s="37">
        <f t="shared" si="2"/>
        <v>2</v>
      </c>
      <c r="M80" s="6"/>
      <c r="N80" s="27">
        <v>13536247.539999999</v>
      </c>
    </row>
    <row r="81" spans="2:14" s="18" customFormat="1" ht="15" customHeight="1" x14ac:dyDescent="0.25">
      <c r="B81" s="5">
        <v>70</v>
      </c>
      <c r="C81" s="17" t="s">
        <v>122</v>
      </c>
      <c r="D81" s="17" t="s">
        <v>121</v>
      </c>
      <c r="E81" s="6"/>
      <c r="F81" s="5">
        <v>1</v>
      </c>
      <c r="G81" s="5"/>
      <c r="H81" s="5"/>
      <c r="I81" s="5"/>
      <c r="J81" s="5"/>
      <c r="K81" s="5"/>
      <c r="L81" s="37">
        <f t="shared" si="2"/>
        <v>1</v>
      </c>
      <c r="M81" s="6"/>
      <c r="N81" s="23">
        <v>11042156.16</v>
      </c>
    </row>
    <row r="82" spans="2:14" s="18" customFormat="1" ht="15" customHeight="1" x14ac:dyDescent="0.25">
      <c r="B82" s="5">
        <v>71</v>
      </c>
      <c r="C82" s="17" t="s">
        <v>52</v>
      </c>
      <c r="D82" s="17" t="s">
        <v>101</v>
      </c>
      <c r="E82" s="6"/>
      <c r="F82" s="5">
        <v>5</v>
      </c>
      <c r="G82" s="5"/>
      <c r="H82" s="5"/>
      <c r="I82" s="5"/>
      <c r="J82" s="5"/>
      <c r="K82" s="5"/>
      <c r="L82" s="37">
        <f t="shared" si="2"/>
        <v>5</v>
      </c>
      <c r="M82" s="6"/>
      <c r="N82" s="23">
        <v>32208932.670000002</v>
      </c>
    </row>
    <row r="83" spans="2:14" s="18" customFormat="1" ht="15" customHeight="1" x14ac:dyDescent="0.25">
      <c r="B83" s="5">
        <v>72</v>
      </c>
      <c r="C83" s="17" t="s">
        <v>56</v>
      </c>
      <c r="D83" s="17" t="s">
        <v>71</v>
      </c>
      <c r="E83" s="6"/>
      <c r="F83" s="5">
        <v>2</v>
      </c>
      <c r="G83" s="5">
        <v>2</v>
      </c>
      <c r="H83" s="5"/>
      <c r="I83" s="5"/>
      <c r="J83" s="5"/>
      <c r="K83" s="5">
        <v>1</v>
      </c>
      <c r="L83" s="37">
        <f t="shared" si="2"/>
        <v>5</v>
      </c>
      <c r="M83" s="6"/>
      <c r="N83" s="23">
        <v>14790832.210000001</v>
      </c>
    </row>
    <row r="84" spans="2:14" s="18" customFormat="1" ht="15" customHeight="1" x14ac:dyDescent="0.25">
      <c r="B84" s="5">
        <v>73</v>
      </c>
      <c r="C84" s="17" t="s">
        <v>59</v>
      </c>
      <c r="D84" s="17" t="s">
        <v>123</v>
      </c>
      <c r="E84" s="6"/>
      <c r="F84" s="5">
        <v>1</v>
      </c>
      <c r="G84" s="5">
        <v>1</v>
      </c>
      <c r="H84" s="5"/>
      <c r="I84" s="5"/>
      <c r="J84" s="5">
        <v>1</v>
      </c>
      <c r="K84" s="5"/>
      <c r="L84" s="37">
        <f t="shared" si="2"/>
        <v>3</v>
      </c>
      <c r="M84" s="6"/>
      <c r="N84" s="23">
        <v>13039561.439999999</v>
      </c>
    </row>
    <row r="85" spans="2:14" s="21" customFormat="1" ht="20.25" customHeight="1" x14ac:dyDescent="0.25">
      <c r="B85" s="9"/>
      <c r="C85" s="10"/>
      <c r="D85" s="11" t="s">
        <v>67</v>
      </c>
      <c r="E85" s="20"/>
      <c r="F85" s="7">
        <f>SUM(F66:F84)</f>
        <v>28</v>
      </c>
      <c r="G85" s="7">
        <f>SUM(G66:G84)</f>
        <v>12</v>
      </c>
      <c r="H85" s="7">
        <f t="shared" ref="H85:K85" si="3">SUM(H66:H84)</f>
        <v>1</v>
      </c>
      <c r="I85" s="7">
        <f t="shared" si="3"/>
        <v>3</v>
      </c>
      <c r="J85" s="7">
        <f t="shared" si="3"/>
        <v>4</v>
      </c>
      <c r="K85" s="7">
        <f t="shared" si="3"/>
        <v>1</v>
      </c>
      <c r="L85" s="37">
        <f>SUM(L66:L84)</f>
        <v>49</v>
      </c>
      <c r="M85" s="13"/>
      <c r="N85" s="24">
        <f>SUM(N66:N84)</f>
        <v>253650432.43999997</v>
      </c>
    </row>
    <row r="86" spans="2:14" s="21" customFormat="1" ht="24.75" customHeight="1" x14ac:dyDescent="0.25">
      <c r="C86" s="22"/>
      <c r="D86" s="11" t="s">
        <v>72</v>
      </c>
      <c r="E86" s="20"/>
      <c r="F86" s="7">
        <f>F64+F85</f>
        <v>92</v>
      </c>
      <c r="G86" s="7">
        <f t="shared" ref="G86:L86" si="4">+G64+G85</f>
        <v>41</v>
      </c>
      <c r="H86" s="7">
        <f t="shared" si="4"/>
        <v>20</v>
      </c>
      <c r="I86" s="7">
        <f t="shared" si="4"/>
        <v>30</v>
      </c>
      <c r="J86" s="7">
        <f>J64+J85</f>
        <v>14</v>
      </c>
      <c r="K86" s="7">
        <f t="shared" si="4"/>
        <v>1</v>
      </c>
      <c r="L86" s="39">
        <f t="shared" si="4"/>
        <v>198</v>
      </c>
      <c r="M86" s="13"/>
      <c r="N86" s="24">
        <f>+N85+N64</f>
        <v>1434884129.54</v>
      </c>
    </row>
    <row r="87" spans="2:14" s="18" customFormat="1" ht="27" x14ac:dyDescent="0.25">
      <c r="N87" s="14" t="s">
        <v>73</v>
      </c>
    </row>
    <row r="88" spans="2:14" s="18" customFormat="1" x14ac:dyDescent="0.25">
      <c r="C88" s="18">
        <v>1</v>
      </c>
    </row>
    <row r="93" spans="2:14" x14ac:dyDescent="0.25">
      <c r="G93" s="54" t="s">
        <v>135</v>
      </c>
      <c r="H93" s="54"/>
      <c r="I93" s="54"/>
      <c r="J93" s="54"/>
      <c r="K93" s="54"/>
      <c r="L93" s="43">
        <f>L86+'PROYECTOS FAM 2025 PE'!L23</f>
        <v>210</v>
      </c>
      <c r="M93" s="44"/>
      <c r="N93" s="45">
        <f>N86+'PROYECTOS FAM 2025 PE'!N23</f>
        <v>1702865504.5599999</v>
      </c>
    </row>
    <row r="97" spans="14:14" x14ac:dyDescent="0.25">
      <c r="N97" s="42" t="s">
        <v>133</v>
      </c>
    </row>
  </sheetData>
  <mergeCells count="24">
    <mergeCell ref="G93:K93"/>
    <mergeCell ref="C27:C30"/>
    <mergeCell ref="B9:N9"/>
    <mergeCell ref="C61:C62"/>
    <mergeCell ref="C43:C45"/>
    <mergeCell ref="B65:N65"/>
    <mergeCell ref="C13:C15"/>
    <mergeCell ref="C18:C19"/>
    <mergeCell ref="C20:C21"/>
    <mergeCell ref="C35:C42"/>
    <mergeCell ref="C47:C48"/>
    <mergeCell ref="C50:C51"/>
    <mergeCell ref="C52:C55"/>
    <mergeCell ref="C56:C57"/>
    <mergeCell ref="D2:N2"/>
    <mergeCell ref="D3:N3"/>
    <mergeCell ref="D4:N4"/>
    <mergeCell ref="B7:B8"/>
    <mergeCell ref="C7:C8"/>
    <mergeCell ref="D7:D8"/>
    <mergeCell ref="F7:K7"/>
    <mergeCell ref="L7:L8"/>
    <mergeCell ref="N7:N8"/>
    <mergeCell ref="K5:L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44B32-BD50-42AC-949E-E5D1A7D54F17}">
  <dimension ref="B1:Q32"/>
  <sheetViews>
    <sheetView topLeftCell="B1" zoomScaleNormal="100" workbookViewId="0">
      <selection activeCell="Q14" sqref="Q14"/>
    </sheetView>
  </sheetViews>
  <sheetFormatPr baseColWidth="10" defaultRowHeight="15" x14ac:dyDescent="0.25"/>
  <cols>
    <col min="1" max="1" width="0.85546875" customWidth="1"/>
    <col min="2" max="2" width="5.28515625" customWidth="1"/>
    <col min="3" max="3" width="22.42578125" customWidth="1"/>
    <col min="4" max="4" width="59" customWidth="1"/>
    <col min="5" max="5" width="0.7109375" customWidth="1"/>
    <col min="6" max="6" width="14.7109375" customWidth="1"/>
    <col min="7" max="7" width="12.7109375" customWidth="1"/>
    <col min="8" max="8" width="12.140625" customWidth="1"/>
    <col min="9" max="9" width="13.7109375" customWidth="1"/>
    <col min="10" max="10" width="16" customWidth="1"/>
    <col min="11" max="11" width="15.7109375" customWidth="1"/>
    <col min="12" max="12" width="11.42578125" customWidth="1"/>
    <col min="13" max="13" width="0.7109375" customWidth="1"/>
    <col min="14" max="14" width="24.85546875" customWidth="1"/>
    <col min="16" max="16" width="14" customWidth="1"/>
    <col min="17" max="17" width="20.140625" bestFit="1" customWidth="1"/>
  </cols>
  <sheetData>
    <row r="1" spans="2:17" ht="24" customHeight="1" x14ac:dyDescent="0.25"/>
    <row r="2" spans="2:17" s="1" customFormat="1" ht="21.75" customHeight="1" x14ac:dyDescent="0.4">
      <c r="D2" s="46" t="s">
        <v>0</v>
      </c>
      <c r="E2" s="46"/>
      <c r="F2" s="46"/>
      <c r="G2" s="46"/>
      <c r="H2" s="46"/>
      <c r="I2" s="46"/>
      <c r="J2" s="46"/>
      <c r="K2" s="46"/>
      <c r="L2" s="46"/>
      <c r="M2" s="46"/>
      <c r="N2" s="46"/>
      <c r="P2"/>
      <c r="Q2"/>
    </row>
    <row r="3" spans="2:17" s="2" customFormat="1" ht="24" customHeight="1" x14ac:dyDescent="0.25">
      <c r="D3" s="47" t="s">
        <v>125</v>
      </c>
      <c r="E3" s="47"/>
      <c r="F3" s="47"/>
      <c r="G3" s="47"/>
      <c r="H3" s="47"/>
      <c r="I3" s="47"/>
      <c r="J3" s="47"/>
      <c r="K3" s="47"/>
      <c r="L3" s="47"/>
      <c r="M3" s="47"/>
      <c r="N3" s="47"/>
      <c r="P3"/>
      <c r="Q3"/>
    </row>
    <row r="4" spans="2:17" s="2" customFormat="1" ht="13.5" customHeight="1" x14ac:dyDescent="0.25"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P4"/>
      <c r="Q4"/>
    </row>
    <row r="5" spans="2:17" ht="15.75" x14ac:dyDescent="0.3">
      <c r="K5" s="71" t="s">
        <v>111</v>
      </c>
      <c r="L5" s="71"/>
      <c r="M5" s="28"/>
      <c r="N5" s="29">
        <v>45923</v>
      </c>
    </row>
    <row r="6" spans="2:17" ht="13.15" customHeight="1" x14ac:dyDescent="0.25"/>
    <row r="7" spans="2:17" ht="28.5" customHeight="1" x14ac:dyDescent="0.25">
      <c r="B7" s="49"/>
      <c r="C7" s="49" t="s">
        <v>1</v>
      </c>
      <c r="D7" s="51" t="s">
        <v>2</v>
      </c>
      <c r="E7" s="3"/>
      <c r="F7" s="51" t="s">
        <v>3</v>
      </c>
      <c r="G7" s="51"/>
      <c r="H7" s="51"/>
      <c r="I7" s="51"/>
      <c r="J7" s="51"/>
      <c r="K7" s="51"/>
      <c r="L7" s="51" t="s">
        <v>4</v>
      </c>
      <c r="M7" s="3"/>
      <c r="N7" s="51" t="s">
        <v>134</v>
      </c>
    </row>
    <row r="8" spans="2:17" ht="53.45" customHeight="1" x14ac:dyDescent="0.25">
      <c r="B8" s="50"/>
      <c r="C8" s="50"/>
      <c r="D8" s="51"/>
      <c r="E8" s="3"/>
      <c r="F8" s="36" t="s">
        <v>5</v>
      </c>
      <c r="G8" s="36" t="s">
        <v>6</v>
      </c>
      <c r="H8" s="36" t="s">
        <v>7</v>
      </c>
      <c r="I8" s="36" t="s">
        <v>8</v>
      </c>
      <c r="J8" s="36" t="s">
        <v>9</v>
      </c>
      <c r="K8" s="36" t="s">
        <v>126</v>
      </c>
      <c r="L8" s="51"/>
      <c r="M8" s="3"/>
      <c r="N8" s="51"/>
    </row>
    <row r="9" spans="2:17" ht="42.75" customHeight="1" x14ac:dyDescent="0.25">
      <c r="B9" s="5"/>
      <c r="C9" s="67" t="s">
        <v>10</v>
      </c>
      <c r="D9" s="68"/>
      <c r="E9" s="6"/>
      <c r="F9" s="5"/>
      <c r="G9" s="5"/>
      <c r="H9" s="5"/>
      <c r="I9" s="5"/>
      <c r="J9" s="5"/>
      <c r="K9" s="5"/>
      <c r="L9" s="7"/>
      <c r="M9" s="6"/>
      <c r="N9" s="8"/>
    </row>
    <row r="10" spans="2:17" ht="13.9" customHeight="1" x14ac:dyDescent="0.25">
      <c r="B10" s="5">
        <v>1</v>
      </c>
      <c r="C10" s="30" t="s">
        <v>12</v>
      </c>
      <c r="D10" s="17" t="s">
        <v>13</v>
      </c>
      <c r="E10" s="6"/>
      <c r="F10" s="5">
        <v>1</v>
      </c>
      <c r="G10" s="5"/>
      <c r="H10" s="5"/>
      <c r="I10" s="5"/>
      <c r="J10" s="5"/>
      <c r="K10" s="5"/>
      <c r="L10" s="7">
        <f>SUM(F10:K10)</f>
        <v>1</v>
      </c>
      <c r="M10" s="6"/>
      <c r="N10" s="8">
        <v>24650530.870000001</v>
      </c>
    </row>
    <row r="11" spans="2:17" ht="13.9" customHeight="1" x14ac:dyDescent="0.25">
      <c r="B11" s="5">
        <v>2</v>
      </c>
      <c r="C11" s="30" t="s">
        <v>26</v>
      </c>
      <c r="D11" s="17" t="s">
        <v>27</v>
      </c>
      <c r="E11" s="6"/>
      <c r="F11" s="5"/>
      <c r="G11" s="5">
        <v>1</v>
      </c>
      <c r="H11" s="5"/>
      <c r="I11" s="5">
        <v>1</v>
      </c>
      <c r="J11" s="5"/>
      <c r="K11" s="5"/>
      <c r="L11" s="7">
        <v>2</v>
      </c>
      <c r="M11" s="6"/>
      <c r="N11" s="8">
        <v>113472417.94</v>
      </c>
    </row>
    <row r="12" spans="2:17" ht="13.9" customHeight="1" x14ac:dyDescent="0.25">
      <c r="B12" s="5">
        <v>3</v>
      </c>
      <c r="C12" s="30" t="s">
        <v>127</v>
      </c>
      <c r="D12" s="17" t="s">
        <v>39</v>
      </c>
      <c r="E12" s="6"/>
      <c r="F12" s="5">
        <v>2</v>
      </c>
      <c r="G12" s="5"/>
      <c r="H12" s="5"/>
      <c r="I12" s="5"/>
      <c r="J12" s="5"/>
      <c r="K12" s="5"/>
      <c r="L12" s="7">
        <v>2</v>
      </c>
      <c r="M12" s="6"/>
      <c r="N12" s="8">
        <v>29116395.100000001</v>
      </c>
    </row>
    <row r="13" spans="2:17" ht="13.9" customHeight="1" x14ac:dyDescent="0.25">
      <c r="B13" s="5">
        <v>4</v>
      </c>
      <c r="C13" s="30" t="s">
        <v>42</v>
      </c>
      <c r="D13" s="17" t="s">
        <v>90</v>
      </c>
      <c r="E13" s="6"/>
      <c r="F13" s="5">
        <v>1</v>
      </c>
      <c r="G13" s="5"/>
      <c r="H13" s="5"/>
      <c r="I13" s="5"/>
      <c r="J13" s="5"/>
      <c r="K13" s="5"/>
      <c r="L13" s="7">
        <v>1</v>
      </c>
      <c r="M13" s="6"/>
      <c r="N13" s="8">
        <v>10471598.880000001</v>
      </c>
    </row>
    <row r="14" spans="2:17" ht="13.9" customHeight="1" x14ac:dyDescent="0.25">
      <c r="B14" s="5">
        <v>5</v>
      </c>
      <c r="C14" s="30" t="s">
        <v>45</v>
      </c>
      <c r="D14" s="17" t="s">
        <v>116</v>
      </c>
      <c r="E14" s="6"/>
      <c r="F14" s="5"/>
      <c r="G14" s="5">
        <v>1</v>
      </c>
      <c r="H14" s="5"/>
      <c r="I14" s="5"/>
      <c r="J14" s="5"/>
      <c r="K14" s="5"/>
      <c r="L14" s="7">
        <v>1</v>
      </c>
      <c r="M14" s="6"/>
      <c r="N14" s="8">
        <v>15353562.1</v>
      </c>
    </row>
    <row r="15" spans="2:17" ht="13.9" customHeight="1" x14ac:dyDescent="0.25">
      <c r="B15" s="5">
        <v>6</v>
      </c>
      <c r="C15" s="30" t="s">
        <v>61</v>
      </c>
      <c r="D15" s="17" t="s">
        <v>62</v>
      </c>
      <c r="E15" s="6"/>
      <c r="F15" s="5">
        <v>1</v>
      </c>
      <c r="G15" s="5"/>
      <c r="H15" s="5"/>
      <c r="I15" s="5"/>
      <c r="J15" s="5"/>
      <c r="K15" s="5"/>
      <c r="L15" s="7">
        <v>1</v>
      </c>
      <c r="M15" s="6"/>
      <c r="N15" s="8">
        <v>12022510.48</v>
      </c>
    </row>
    <row r="16" spans="2:17" ht="13.9" customHeight="1" x14ac:dyDescent="0.25">
      <c r="B16" s="5">
        <v>7</v>
      </c>
      <c r="C16" s="30" t="s">
        <v>63</v>
      </c>
      <c r="D16" s="17" t="s">
        <v>108</v>
      </c>
      <c r="E16" s="6"/>
      <c r="F16" s="5">
        <v>1</v>
      </c>
      <c r="G16" s="5"/>
      <c r="H16" s="5"/>
      <c r="I16" s="5"/>
      <c r="J16" s="5"/>
      <c r="K16" s="5"/>
      <c r="L16" s="7">
        <v>1</v>
      </c>
      <c r="M16" s="6"/>
      <c r="N16" s="8">
        <v>17637639.27</v>
      </c>
    </row>
    <row r="17" spans="2:17" s="19" customFormat="1" ht="15" customHeight="1" x14ac:dyDescent="0.3">
      <c r="B17" s="9"/>
      <c r="C17" s="10"/>
      <c r="D17" s="11" t="s">
        <v>67</v>
      </c>
      <c r="E17" s="12"/>
      <c r="F17" s="9">
        <f>SUM(F10:F16)</f>
        <v>6</v>
      </c>
      <c r="G17" s="9">
        <f>SUM(G11:G16)</f>
        <v>2</v>
      </c>
      <c r="H17" s="9"/>
      <c r="I17" s="9">
        <f>SUM(I11:I16)</f>
        <v>1</v>
      </c>
      <c r="J17" s="9"/>
      <c r="K17" s="9">
        <f>SUM(K10:K16)</f>
        <v>0</v>
      </c>
      <c r="L17" s="9">
        <f>SUM(L10:L16)</f>
        <v>9</v>
      </c>
      <c r="M17" s="12"/>
      <c r="N17" s="32">
        <f>SUM(N10:N16)</f>
        <v>222724654.63999999</v>
      </c>
      <c r="Q17" s="31"/>
    </row>
    <row r="18" spans="2:17" s="18" customFormat="1" ht="15" customHeight="1" x14ac:dyDescent="0.25">
      <c r="B18" s="5"/>
      <c r="C18" s="69" t="s">
        <v>68</v>
      </c>
      <c r="D18" s="70"/>
      <c r="E18" s="6"/>
      <c r="F18" s="5"/>
      <c r="G18" s="5"/>
      <c r="H18" s="5"/>
      <c r="I18" s="5"/>
      <c r="J18" s="5"/>
      <c r="K18" s="5"/>
      <c r="L18" s="7"/>
      <c r="M18" s="6"/>
      <c r="N18" s="8"/>
      <c r="Q18" s="31"/>
    </row>
    <row r="19" spans="2:17" s="18" customFormat="1" ht="15" customHeight="1" x14ac:dyDescent="0.25">
      <c r="B19" s="5">
        <v>8</v>
      </c>
      <c r="C19" s="17" t="s">
        <v>28</v>
      </c>
      <c r="D19" s="17" t="s">
        <v>85</v>
      </c>
      <c r="E19" s="6"/>
      <c r="F19" s="5">
        <v>1</v>
      </c>
      <c r="G19" s="5"/>
      <c r="H19" s="5"/>
      <c r="I19" s="5"/>
      <c r="J19" s="5"/>
      <c r="K19" s="5"/>
      <c r="L19" s="7">
        <v>1</v>
      </c>
      <c r="M19" s="6"/>
      <c r="N19" s="8">
        <v>17872556.079999998</v>
      </c>
      <c r="Q19" s="31"/>
    </row>
    <row r="20" spans="2:17" s="18" customFormat="1" ht="15" customHeight="1" x14ac:dyDescent="0.25">
      <c r="B20" s="5">
        <v>9</v>
      </c>
      <c r="C20" s="17" t="s">
        <v>31</v>
      </c>
      <c r="D20" s="17" t="s">
        <v>86</v>
      </c>
      <c r="E20" s="6"/>
      <c r="F20" s="5">
        <v>1</v>
      </c>
      <c r="G20" s="5"/>
      <c r="H20" s="5"/>
      <c r="I20" s="5"/>
      <c r="J20" s="5"/>
      <c r="K20" s="5"/>
      <c r="L20" s="7">
        <v>1</v>
      </c>
      <c r="M20" s="6"/>
      <c r="N20" s="8">
        <v>16241460.720000001</v>
      </c>
      <c r="P20" s="31"/>
      <c r="Q20" s="31"/>
    </row>
    <row r="21" spans="2:17" s="18" customFormat="1" ht="15" customHeight="1" x14ac:dyDescent="0.25">
      <c r="B21" s="5">
        <v>10</v>
      </c>
      <c r="C21" s="17" t="s">
        <v>50</v>
      </c>
      <c r="D21" s="17" t="s">
        <v>128</v>
      </c>
      <c r="E21" s="6"/>
      <c r="F21" s="5">
        <v>1</v>
      </c>
      <c r="G21" s="5"/>
      <c r="H21" s="5"/>
      <c r="I21" s="5"/>
      <c r="J21" s="5"/>
      <c r="K21" s="5"/>
      <c r="L21" s="7">
        <v>1</v>
      </c>
      <c r="M21" s="6"/>
      <c r="N21" s="8">
        <v>11142703.58</v>
      </c>
      <c r="P21" s="31"/>
      <c r="Q21" s="31"/>
    </row>
    <row r="22" spans="2:17" s="21" customFormat="1" ht="20.25" customHeight="1" x14ac:dyDescent="0.25">
      <c r="B22" s="9"/>
      <c r="C22" s="10"/>
      <c r="D22" s="11" t="s">
        <v>67</v>
      </c>
      <c r="E22" s="20"/>
      <c r="F22" s="7">
        <f>SUM(F19:F21)</f>
        <v>3</v>
      </c>
      <c r="G22" s="7"/>
      <c r="H22" s="7"/>
      <c r="I22" s="7"/>
      <c r="J22" s="7"/>
      <c r="K22" s="7"/>
      <c r="L22" s="15">
        <f>SUM(L19:L21)</f>
        <v>3</v>
      </c>
      <c r="M22" s="13"/>
      <c r="N22" s="32">
        <f>SUM(N19:N21)</f>
        <v>45256720.379999995</v>
      </c>
      <c r="Q22" s="31"/>
    </row>
    <row r="23" spans="2:17" s="21" customFormat="1" ht="24.75" customHeight="1" x14ac:dyDescent="0.25">
      <c r="C23" s="22"/>
      <c r="D23" s="11" t="s">
        <v>72</v>
      </c>
      <c r="E23" s="20"/>
      <c r="F23" s="7">
        <f>F17+F22</f>
        <v>9</v>
      </c>
      <c r="G23" s="7">
        <f>G17+G22</f>
        <v>2</v>
      </c>
      <c r="H23" s="7"/>
      <c r="I23" s="7">
        <f>I17+I22</f>
        <v>1</v>
      </c>
      <c r="J23" s="7"/>
      <c r="K23" s="7">
        <f>K17+K22</f>
        <v>0</v>
      </c>
      <c r="L23" s="16">
        <v>12</v>
      </c>
      <c r="M23" s="13"/>
      <c r="N23" s="32">
        <f>+N17+N22</f>
        <v>267981375.01999998</v>
      </c>
      <c r="P23" s="31"/>
      <c r="Q23" s="31"/>
    </row>
    <row r="24" spans="2:17" s="18" customFormat="1" ht="40.5" x14ac:dyDescent="0.25">
      <c r="N24" s="14" t="s">
        <v>73</v>
      </c>
    </row>
    <row r="25" spans="2:17" s="18" customFormat="1" x14ac:dyDescent="0.25"/>
    <row r="26" spans="2:17" s="18" customFormat="1" x14ac:dyDescent="0.25"/>
    <row r="27" spans="2:17" s="18" customFormat="1" x14ac:dyDescent="0.25"/>
    <row r="32" spans="2:17" x14ac:dyDescent="0.25">
      <c r="N32" s="42" t="s">
        <v>132</v>
      </c>
    </row>
  </sheetData>
  <mergeCells count="12">
    <mergeCell ref="B7:B8"/>
    <mergeCell ref="C7:C8"/>
    <mergeCell ref="D7:D8"/>
    <mergeCell ref="F7:K7"/>
    <mergeCell ref="L7:L8"/>
    <mergeCell ref="C9:D9"/>
    <mergeCell ref="C18:D18"/>
    <mergeCell ref="D2:N2"/>
    <mergeCell ref="D3:N3"/>
    <mergeCell ref="D4:N4"/>
    <mergeCell ref="K5:L5"/>
    <mergeCell ref="N7:N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PROYECTOS FAM 2025</vt:lpstr>
      <vt:lpstr>PROYECTOS FAM 2025 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Andrea Rangel Morales</cp:lastModifiedBy>
  <dcterms:created xsi:type="dcterms:W3CDTF">2021-11-23T20:22:25Z</dcterms:created>
  <dcterms:modified xsi:type="dcterms:W3CDTF">2025-09-23T19:16:51Z</dcterms:modified>
</cp:coreProperties>
</file>