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LiliaSaavedraTrejo\Downloads\OneDrive_1_24-1-2025\"/>
    </mc:Choice>
  </mc:AlternateContent>
  <xr:revisionPtr revIDLastSave="0" documentId="13_ncr:1_{26CDEB2C-B60A-4325-A1D6-D8F03A938F34}" xr6:coauthVersionLast="47" xr6:coauthVersionMax="47" xr10:uidLastSave="{00000000-0000-0000-0000-000000000000}"/>
  <bookViews>
    <workbookView xWindow="-120" yWindow="-120" windowWidth="29040" windowHeight="15720" xr2:uid="{00000000-000D-0000-FFFF-FFFF00000000}"/>
  </bookViews>
  <sheets>
    <sheet name="1er Trim 2025" sheetId="1" r:id="rId1"/>
    <sheet name="2do Trim 2025" sheetId="2" r:id="rId2"/>
    <sheet name="3er Trim 2025" sheetId="3" r:id="rId3"/>
    <sheet name="4to Trim 2025" sheetId="4" r:id="rId4"/>
    <sheet name="CONSOLIDADO 2025" sheetId="5" r:id="rId5"/>
    <sheet name="FORMATO" sheetId="10" r:id="rId6"/>
    <sheet name="INSTRUCTIVO" sheetId="16" r:id="rId7"/>
    <sheet name="IES" sheetId="14" state="hidden" r:id="rId8"/>
  </sheets>
  <definedNames>
    <definedName name="_xlnm.Print_Area" localSheetId="0">'1er Trim 2025'!$A$1:$M$29</definedName>
    <definedName name="_xlnm.Print_Area" localSheetId="1">'2do Trim 2025'!$A$1:$M$29</definedName>
    <definedName name="_xlnm.Print_Area" localSheetId="2">'3er Trim 2025'!$A$1:$M$29</definedName>
    <definedName name="_xlnm.Print_Area" localSheetId="3">'4to Trim 2025'!$A$1:$M$29</definedName>
    <definedName name="_xlnm.Print_Area" localSheetId="4">'CONSOLIDADO 2025'!$A$1:$L$29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5" l="1"/>
  <c r="K17" i="5"/>
  <c r="B20" i="4"/>
  <c r="E15" i="4"/>
  <c r="B20" i="3"/>
  <c r="B16" i="3" s="1"/>
  <c r="E15" i="3"/>
  <c r="I20" i="2"/>
  <c r="E17" i="2"/>
  <c r="E17" i="3"/>
  <c r="E17" i="4"/>
  <c r="E17" i="1"/>
  <c r="E15" i="2"/>
  <c r="E15" i="1"/>
  <c r="I20" i="1"/>
  <c r="G20" i="1"/>
  <c r="K10" i="1"/>
  <c r="L9" i="1" s="1"/>
  <c r="K9" i="4"/>
  <c r="I20" i="5"/>
  <c r="G15" i="5"/>
  <c r="G20" i="5" s="1"/>
  <c r="L8" i="5"/>
  <c r="L15" i="5" s="1"/>
  <c r="I20" i="4"/>
  <c r="G20" i="4"/>
  <c r="D20" i="4"/>
  <c r="C20" i="4"/>
  <c r="I20" i="3"/>
  <c r="G20" i="3"/>
  <c r="D20" i="3"/>
  <c r="C20" i="3"/>
  <c r="G20" i="2"/>
  <c r="D20" i="2"/>
  <c r="C20" i="2"/>
  <c r="B20" i="2"/>
  <c r="B18" i="2" s="1"/>
  <c r="D20" i="1"/>
  <c r="C20" i="1"/>
  <c r="B20" i="1"/>
  <c r="B18" i="1" s="1"/>
  <c r="K20" i="5" l="1"/>
  <c r="K18" i="5" s="1"/>
  <c r="B16" i="2"/>
  <c r="L8" i="1"/>
  <c r="L10" i="1" s="1"/>
  <c r="B16" i="1"/>
  <c r="K16" i="5" l="1"/>
  <c r="K21" i="5" s="1"/>
  <c r="E20" i="3"/>
  <c r="E20" i="2"/>
  <c r="F15" i="2" s="1"/>
  <c r="B8" i="5"/>
  <c r="B8" i="4"/>
  <c r="B8" i="3"/>
  <c r="B8" i="2"/>
  <c r="H15" i="2" l="1"/>
  <c r="F20" i="2"/>
  <c r="E20" i="1"/>
  <c r="E16" i="1" s="1"/>
  <c r="J8" i="5"/>
  <c r="I18" i="2" l="1"/>
  <c r="I16" i="2"/>
  <c r="F15" i="1"/>
  <c r="H15" i="1" s="1"/>
  <c r="J12" i="1" s="1"/>
  <c r="K8" i="3"/>
  <c r="F20" i="1" l="1"/>
  <c r="K9" i="2"/>
  <c r="K8" i="2"/>
  <c r="I18" i="1" l="1"/>
  <c r="H20" i="1"/>
  <c r="I16" i="1"/>
  <c r="K10" i="2"/>
  <c r="I21" i="1" l="1"/>
  <c r="L9" i="2"/>
  <c r="L8" i="2"/>
  <c r="E20" i="4"/>
  <c r="D15" i="5"/>
  <c r="K8" i="4"/>
  <c r="K9" i="3"/>
  <c r="K10" i="3" s="1"/>
  <c r="F15" i="4" l="1"/>
  <c r="L10" i="2"/>
  <c r="K10" i="4"/>
  <c r="H21" i="10"/>
  <c r="G21" i="10"/>
  <c r="F21" i="10"/>
  <c r="J9" i="5" l="1"/>
  <c r="J10" i="5" s="1"/>
  <c r="K9" i="5" l="1"/>
  <c r="K8" i="5"/>
  <c r="L9" i="3"/>
  <c r="L8" i="3"/>
  <c r="L8" i="4"/>
  <c r="L9" i="4"/>
  <c r="I20" i="10"/>
  <c r="I18" i="10" s="1"/>
  <c r="H20" i="10"/>
  <c r="G20" i="10"/>
  <c r="F20" i="10"/>
  <c r="E20" i="10"/>
  <c r="D20" i="10"/>
  <c r="D18" i="10" s="1"/>
  <c r="C20" i="10"/>
  <c r="C18" i="10" s="1"/>
  <c r="B20" i="10"/>
  <c r="B18" i="10" s="1"/>
  <c r="K10" i="5" l="1"/>
  <c r="L10" i="3"/>
  <c r="L10" i="4"/>
  <c r="E16" i="10"/>
  <c r="J12" i="10"/>
  <c r="E18" i="10"/>
  <c r="D16" i="10"/>
  <c r="D21" i="10" s="1"/>
  <c r="E21" i="10"/>
  <c r="B16" i="10"/>
  <c r="B21" i="10" s="1"/>
  <c r="I16" i="10"/>
  <c r="I21" i="10" s="1"/>
  <c r="C16" i="10"/>
  <c r="C21" i="10" s="1"/>
  <c r="B15" i="5"/>
  <c r="C16" i="2" l="1"/>
  <c r="D18" i="1"/>
  <c r="C16" i="1"/>
  <c r="D17" i="5"/>
  <c r="D20" i="5" s="1"/>
  <c r="F15" i="3" l="1"/>
  <c r="D18" i="5"/>
  <c r="D16" i="5"/>
  <c r="E18" i="3"/>
  <c r="H15" i="3" l="1"/>
  <c r="F20" i="3"/>
  <c r="D21" i="5"/>
  <c r="E17" i="5"/>
  <c r="D18" i="4"/>
  <c r="C18" i="4"/>
  <c r="B16" i="4"/>
  <c r="D18" i="3"/>
  <c r="C18" i="3"/>
  <c r="B18" i="3"/>
  <c r="C16" i="3"/>
  <c r="D18" i="2"/>
  <c r="C18" i="2"/>
  <c r="C17" i="5"/>
  <c r="I18" i="3" l="1"/>
  <c r="I16" i="3"/>
  <c r="J12" i="3"/>
  <c r="H20" i="3"/>
  <c r="C21" i="3"/>
  <c r="B21" i="2"/>
  <c r="B21" i="3"/>
  <c r="C21" i="2"/>
  <c r="E15" i="5"/>
  <c r="C15" i="5"/>
  <c r="C16" i="4"/>
  <c r="C21" i="4" s="1"/>
  <c r="B18" i="4"/>
  <c r="D16" i="4"/>
  <c r="D21" i="4" s="1"/>
  <c r="E16" i="3"/>
  <c r="E21" i="3" s="1"/>
  <c r="D16" i="3"/>
  <c r="D21" i="3" s="1"/>
  <c r="D16" i="2"/>
  <c r="D21" i="2" s="1"/>
  <c r="F15" i="5" l="1"/>
  <c r="E20" i="5"/>
  <c r="E16" i="5" s="1"/>
  <c r="I21" i="3"/>
  <c r="C20" i="5"/>
  <c r="C18" i="5" s="1"/>
  <c r="E18" i="2"/>
  <c r="E18" i="4"/>
  <c r="B17" i="5"/>
  <c r="F17" i="5" s="1"/>
  <c r="E16" i="2"/>
  <c r="B21" i="4"/>
  <c r="E16" i="4"/>
  <c r="C18" i="1"/>
  <c r="C21" i="1" s="1"/>
  <c r="B21" i="1"/>
  <c r="D16" i="1"/>
  <c r="D21" i="1" s="1"/>
  <c r="E21" i="4" l="1"/>
  <c r="E18" i="5"/>
  <c r="E21" i="5" s="1"/>
  <c r="H15" i="4"/>
  <c r="J12" i="4" s="1"/>
  <c r="F20" i="4"/>
  <c r="C16" i="5"/>
  <c r="C21" i="5" s="1"/>
  <c r="F20" i="5"/>
  <c r="B20" i="5"/>
  <c r="B16" i="5" s="1"/>
  <c r="E21" i="2"/>
  <c r="E18" i="1"/>
  <c r="H15" i="5" l="1"/>
  <c r="H20" i="5" s="1"/>
  <c r="I18" i="4"/>
  <c r="I16" i="4"/>
  <c r="H20" i="4"/>
  <c r="E21" i="1"/>
  <c r="B18" i="5"/>
  <c r="B21" i="5" s="1"/>
  <c r="F16" i="5"/>
  <c r="F18" i="5"/>
  <c r="F21" i="5" l="1"/>
  <c r="H20" i="2"/>
  <c r="J15" i="5" s="1"/>
  <c r="J12" i="5" s="1"/>
  <c r="I21" i="4"/>
  <c r="J12" i="2"/>
  <c r="I21" i="2" l="1"/>
  <c r="J20" i="5" l="1"/>
</calcChain>
</file>

<file path=xl/sharedStrings.xml><?xml version="1.0" encoding="utf-8"?>
<sst xmlns="http://schemas.openxmlformats.org/spreadsheetml/2006/main" count="393" uniqueCount="171">
  <si>
    <t>SUBSECRETARÍA DE EDUCACIÓN SUPERIOR
DIRECCIÓN GENERAL DE EDUCACIÓN SUPERIOR UNIVERSITARIA E INTERCULTURAL
INFORME TRIMESTRAL
RECURSOS FEDERALES
(MILES DE PESOS)</t>
  </si>
  <si>
    <t>Fecha:</t>
  </si>
  <si>
    <t>Trimestre Reportado:</t>
  </si>
  <si>
    <t>PRIMERO</t>
  </si>
  <si>
    <t>Ejercicio:</t>
  </si>
  <si>
    <t>CONVENIO/ANEXO DE EJECUCIÓN/APARTADO "ÚNICO"</t>
  </si>
  <si>
    <t>IRREDUCTIBLE 2025</t>
  </si>
  <si>
    <t>MONTO ANUAL ASIGNADO 2025</t>
  </si>
  <si>
    <t xml:space="preserve">PORCENTAJE  </t>
  </si>
  <si>
    <t>RECURSOS ENVIADOS TRIMESTRALMENTE POR DGESUI</t>
  </si>
  <si>
    <t>NOMBRE DE LA INSTITUCIÓN:</t>
  </si>
  <si>
    <t>ELEGIR INSTITUCIÓN</t>
  </si>
  <si>
    <t>Recursos Federales que recibe la IES de acuerdo con la Ley Orgánica y/o Decreto de Creación, para cubrir los Servicios Personales. Capítulo 1000.</t>
  </si>
  <si>
    <t>PROGRAMA PRESUPUESTARIO:</t>
  </si>
  <si>
    <t>U006 SUBSIDIOS FEDERALES PARA ORGANISMOS DESCENTRALIZADOS ESTATALES</t>
  </si>
  <si>
    <t>Recursos Federales para cubrir los Gastos de Operación en Materiales y Suministros, Gastos Generales y Otros Gastos. Capítulo 2000/3000.</t>
  </si>
  <si>
    <t>OBJETIVO GENERAL:</t>
  </si>
  <si>
    <t>SEGUIMIENTO AL USO DEL RECURSO DEL PROGRAMA PRESUPUESTARIO U006</t>
  </si>
  <si>
    <t>Totales</t>
  </si>
  <si>
    <t xml:space="preserve">RECURSOS EJERCIDO + RECURSOS NO
EJERCIDOS + PRODUCTOS FINANCIEROS </t>
  </si>
  <si>
    <t>EJERCIDO POR IES PRIMER TRIMESTRE</t>
  </si>
  <si>
    <t>enero</t>
  </si>
  <si>
    <t>febrero</t>
  </si>
  <si>
    <t>marzo</t>
  </si>
  <si>
    <t>RECURSO EJERCIDO</t>
  </si>
  <si>
    <t>RECURSO NO EJERCIDO</t>
  </si>
  <si>
    <t>PRODUCTOS FINANCIEROS</t>
  </si>
  <si>
    <t>RECURSOS COMPROMETIDOS</t>
  </si>
  <si>
    <t>O B S E R V A C I Ó N</t>
  </si>
  <si>
    <t>Servicios Personales, Académicos, Administrativos y Mandos Medios</t>
  </si>
  <si>
    <t>% por Trimestre</t>
  </si>
  <si>
    <t>Gastos de Operación</t>
  </si>
  <si>
    <t>TOTAL</t>
  </si>
  <si>
    <t>Observaciones:</t>
  </si>
  <si>
    <r>
      <t xml:space="preserve">LA INFORMACIÓN CONTENIDA EN ESTE FORMATO Y LA DOCUMENTACIÓN FUENTE, SON RESPONSABILIDAD DE LAS INSTITUCIONES PÚBLICAS DE EDUCACIÓN SUPERIOR, QUIEN LA RESGUARDARÁ PARA CUALQUIER ACLARACIÓN DE LAS INSTANCIAS DE FISCALIZACIÓN: AUDITORÍA SUPERIOR DE LA FEDERACIÓN, SECRETARÍA DE ANTICORRUPCIÓN Y BUEN GOBIERNO Y ÓRGANO INTERNO DE CONTROL ENTRE OTROS. LAS INSTITUCIONES PÚBLICAS DE EDUCACIÓN SUPERIOR, DEBERÁN DE INFORMAR EN EL APARTADO DE OBSERVACIONES SOBRE LAS VARIACIONES QUE OCURRAN POR LAS AMPLIACIONES, ANTICIPOS DE CALENDARIO, Y SI ES EL CASO COMO POR LOS RETRASOS DE ENTREGA DE LOS RECURSOS POR PARTE DE LA FEDERACIÓN Y/O ENTIDAD FEDERATIVA. LA INFORMACIÓN DE ESTE FORMATO DEBERÁ DE COINCIDIR CON LAS  FRACCIONES II Y III DEL ARTÍCULO </t>
    </r>
    <r>
      <rPr>
        <sz val="8"/>
        <rFont val="Noto Sans"/>
        <family val="2"/>
      </rPr>
      <t>37</t>
    </r>
    <r>
      <rPr>
        <sz val="8"/>
        <color theme="1"/>
        <rFont val="Noto Sans"/>
        <family val="2"/>
      </rPr>
      <t xml:space="preserve"> DEL PEF 2025, ASÍ COMO CON LA QUE SE ENCUENTRE EN LA PÁGINA WEB  DE LA INSTITUCIÓN.</t>
    </r>
  </si>
  <si>
    <t>SEGUNDO</t>
  </si>
  <si>
    <t xml:space="preserve">RECURSOS EJERCIDO + RECURSOS NO 
EJERCIDOS + PRODUCTOS FINANCIEROS </t>
  </si>
  <si>
    <t>EJERCIDO POR IES SEGUNDO TRIMESTRE</t>
  </si>
  <si>
    <t>abril</t>
  </si>
  <si>
    <t>mayo</t>
  </si>
  <si>
    <t>junio</t>
  </si>
  <si>
    <t>TERCERO</t>
  </si>
  <si>
    <t>EJERCIDO POR IES TERCER TRIMESTRE</t>
  </si>
  <si>
    <t>julio</t>
  </si>
  <si>
    <t>agosto</t>
  </si>
  <si>
    <t>septiembre</t>
  </si>
  <si>
    <t>CUARTO</t>
  </si>
  <si>
    <t>EJERCIDO POR IES CUARTO TRIMESTRE</t>
  </si>
  <si>
    <t>octubre</t>
  </si>
  <si>
    <t>noviembre</t>
  </si>
  <si>
    <t>diciembre</t>
  </si>
  <si>
    <t>Acumulado anual</t>
  </si>
  <si>
    <t>RECURSOS TOTALES MINISTRADOS DURANTE EL EJERCICIO</t>
  </si>
  <si>
    <t xml:space="preserve">RECURSOS EJERCIDO + RECURSOS NO EJERCIDOS + PRODUCTOS FINANCIEROS </t>
  </si>
  <si>
    <t>TRIMESTRES DEL EJERCICIO 2025</t>
  </si>
  <si>
    <t>1°</t>
  </si>
  <si>
    <t>2°</t>
  </si>
  <si>
    <t>3°</t>
  </si>
  <si>
    <t>4°</t>
  </si>
  <si>
    <t>TOTAL DE PRODUCTOS FINANCIEROS</t>
  </si>
  <si>
    <t xml:space="preserve">TOTAL DE RECURSOS </t>
  </si>
  <si>
    <t>RECURSOS NO MINISTRADO</t>
  </si>
  <si>
    <t>ARQUEO</t>
  </si>
  <si>
    <t>SUBSECRETARÍA DE EDUCACIÓN SUPERIOR
      DIRECCIÓN GENERAL DE EDUCACIÓN SUPERIOR UNIVERSITARIA E INTERCULTURAL
INFORME TRIMESTRAL
RECURSOS FEDERALES                                                                                                                                                                                                                                                                                                                                                                        (MILES DE PESOS)</t>
  </si>
  <si>
    <t>Instructivo de llenado (Formato ITSO)</t>
  </si>
  <si>
    <t>Aspectos que debe capturar la Institución de forma trimestral.</t>
  </si>
  <si>
    <t>Nombre de la Institución, elegir del catálogo, solo en el primer trimestre.</t>
  </si>
  <si>
    <t>Fecha en que reporta (día/mes/año).</t>
  </si>
  <si>
    <t>Trimestre que reporta.</t>
  </si>
  <si>
    <t xml:space="preserve">Ejercicio del que reporta. </t>
  </si>
  <si>
    <t>Monto anual asignado a Servicios Personales, capturar únicamente en el primer trimestre lo indicado en el Apartado Único.</t>
  </si>
  <si>
    <t>Monto anual asignado a Gastos de Operación, capturar únicamente en el primer trimestre lo indicado en el Apartado Único.</t>
  </si>
  <si>
    <t>Monto total del subsidio federal enviado trimestralmente por la DGESUI.</t>
  </si>
  <si>
    <t>Monto ejercido para Servicios Personales en cada mes del trimestre.</t>
  </si>
  <si>
    <t>Monto ejercido para Gastos de Operación en cada mes del trimestre.</t>
  </si>
  <si>
    <t>Productos Financieros, reportar en el trimestre en que se recibe.</t>
  </si>
  <si>
    <t>Monto a comprometer del recurso no ejercido para uso en Servicios Personales.</t>
  </si>
  <si>
    <t>Monto a comprometer del recurso no ejercido para uso en Gastos de Operación.</t>
  </si>
  <si>
    <t>19
20
21</t>
  </si>
  <si>
    <t>Apartado de observaciones, en caso de que ocurran ampliaciones, anticipos de calendarios, o retrasos en la entrega de los recursos por parte de la Federación y/o entidad federativa, podrá ser reportado en estos apartados.  
La Institución deberá contar y presentar las evidencias y documentación comprobatoria del uso y aplicación de los recursos cuando le sean requeridas por los Órganos Fiscalizadores.</t>
  </si>
  <si>
    <r>
      <t xml:space="preserve">En caso de no recibir el recurso total anual, reportar el monto del Recurso no Ministrado, solo para el formato </t>
    </r>
    <r>
      <rPr>
        <b/>
        <sz val="12"/>
        <rFont val="Noto Sans"/>
        <family val="2"/>
      </rPr>
      <t>Consolidado</t>
    </r>
    <r>
      <rPr>
        <sz val="12"/>
        <rFont val="Noto Sans"/>
        <family val="2"/>
      </rPr>
      <t>.</t>
    </r>
  </si>
  <si>
    <t>Aspectos que se calculan de manera automática.</t>
  </si>
  <si>
    <t>Porcentaje correspondiente al pago de Servicios Personales (considerando los rubros de Irreductible y Nuevas Necesidades) indicado en el Apartado Único, se calcula automáticamente para los cuatro trimestres y el consolidado.</t>
  </si>
  <si>
    <t>Porcentaje de Gastos de Operación (considerando los rubros de Irreductible y Nuevas Necesidades) indicado en el Apartado Único, se calcula automáticamente para los cuatro trimestres y el consolidado.</t>
  </si>
  <si>
    <t>Recursos de la Federación ejercidos en el trimestre en Servicios Personales.</t>
  </si>
  <si>
    <t>Recursos de la Federación ejercidos en el trimestre en Gasto de Operación.</t>
  </si>
  <si>
    <t>Recursos no ejercidos, reportarlos durante el trimestre correspondiente.</t>
  </si>
  <si>
    <t>Recursos Comprometidos.</t>
  </si>
  <si>
    <t>UPE</t>
  </si>
  <si>
    <t>UNIVERSIDAD AUTÓNOMA DE AGUASCALIENTES</t>
  </si>
  <si>
    <t>UI</t>
  </si>
  <si>
    <t>UNIVERSIDAD INTERCULTURAL PARA LA IGUALDAD</t>
  </si>
  <si>
    <t>UNIVERSIDAD AUTÓNOMA DE BAJA CALIFORNIA</t>
  </si>
  <si>
    <t>UNIVERSIDAD INTERCULTURAL DE BAJA CALIFORNIA</t>
  </si>
  <si>
    <t>UNIVERSIDAD AUTÓNOMA DE BAJA CALIFORNIA SUR</t>
  </si>
  <si>
    <t>UNIVERSIDAD AUTÓNOMA DE CAMPECHE</t>
  </si>
  <si>
    <t>UNIVERSIDAD AUTÓNOMA DEL CARMEN</t>
  </si>
  <si>
    <t>UPEAS</t>
  </si>
  <si>
    <t>INSTITUTO CAMPECHANO</t>
  </si>
  <si>
    <t>UNIVERSIDAD INTERCULTURAL DE CAMPECHE</t>
  </si>
  <si>
    <t>UNIVERSIDAD AUTÓNOMA DE COAHUILA</t>
  </si>
  <si>
    <t>UNIVERSIDAD DE COLIMA</t>
  </si>
  <si>
    <t>UNIVERSIDAD INTERCULTURAL DE COLIMA</t>
  </si>
  <si>
    <t>UNIVERSIDAD AUTÓNOMA DE CHIAPAS</t>
  </si>
  <si>
    <t>UNIVERSIDAD DE CIENCIAS Y ARTES DE CHIAPAS</t>
  </si>
  <si>
    <t>UNIVERSIDAD INTERCULTURAL DE CHIAPAS</t>
  </si>
  <si>
    <t>UNIVERSIDAD AUTÓNOMA DE CHIHUAHUA</t>
  </si>
  <si>
    <t>UNIVERSIDAD AUTÓNOMA DE CIUDAD JUÁREZ</t>
  </si>
  <si>
    <t>EL COLEGIO DE CHIHUAHUA</t>
  </si>
  <si>
    <t>UNIVERSIDAD JUÁREZ DEL ESTADO DE DURANGO</t>
  </si>
  <si>
    <t>UNIVERSIDAD DE GUANAJUATO</t>
  </si>
  <si>
    <t>UNIVERSIDAD INTERCULTURAL DEL ESTADO DE GUANAJUATO</t>
  </si>
  <si>
    <t>UNIVERSIDAD AUTÓNOMA DE GUERRERO</t>
  </si>
  <si>
    <t>UNIVERSIDAD INTERCULTURAL DEL ESTADO DE GUERRERO</t>
  </si>
  <si>
    <t>UNIVERSIDAD AUTÓNOMA DEL ESTADO DE HIDALGO</t>
  </si>
  <si>
    <t>UNIVERSIDAD INTERCULTURAL DEL ESTADO DE HIDALGO</t>
  </si>
  <si>
    <t>UNIVERSIDAD DE GUADALAJARA</t>
  </si>
  <si>
    <t>UNIVERSIDAD INTERCULTURAL DE JALISCO</t>
  </si>
  <si>
    <t>UNIVERSIDAD AUTÓNOMA DEL ESTADO DE MÉXICO</t>
  </si>
  <si>
    <t>UNIVERSIDAD ESTATAL DEL VALLE DE ECATEPEC</t>
  </si>
  <si>
    <t>UNIVERSIDAD MEXIQUENSE DEL BICENTENARIO</t>
  </si>
  <si>
    <t>UNIVERSIDAD ESTATAL DEL VALLE DE TOLUCA</t>
  </si>
  <si>
    <t>UNIVERSIDAD INTERCULTURAL DEL ESTADO DE MÉXICO</t>
  </si>
  <si>
    <t>UNIVERSIDAD MICHOACANA DE SAN NICOLÁS DE HIDALGO</t>
  </si>
  <si>
    <t>UNIVERSIDAD DE LA CIÉNEGA DEL ESTADO DE MICHOACÁN DE OCAMPO</t>
  </si>
  <si>
    <t>UNIVERSIDAD INTERCULTURAL INDÍGENA DE MICHOACÁN</t>
  </si>
  <si>
    <t>UNIVERSIDAD AUTÓNOMA DEL ESTADO DE MORELOS</t>
  </si>
  <si>
    <t>EL COLEGIO DE MORELOS</t>
  </si>
  <si>
    <t>UNIVERSIDAD AUTÓNOMA DE NAYARIT</t>
  </si>
  <si>
    <t>UNIVERSIDAD AUTÓNOMA DE NUEVO LEÓN</t>
  </si>
  <si>
    <t>UNIVERSIDAD AUTÓNOMA "BENITO JUÁREZ" DE OAXACA</t>
  </si>
  <si>
    <t>UNIVERSIDAD DEL MAR</t>
  </si>
  <si>
    <t>UNIVERSIDAD TECNOLÓGICA DE LA MIXTECA</t>
  </si>
  <si>
    <t>UNIVERSIDAD DEL ISTMO</t>
  </si>
  <si>
    <t>UNIVERSIDAD DEL PAPALOAPAN</t>
  </si>
  <si>
    <t>UNIVERSIDAD DE LA SIERRA SUR</t>
  </si>
  <si>
    <t>UNIVERSIDAD DE LA CAÑADA</t>
  </si>
  <si>
    <t>UNIVERSIDAD DE LA SIERRA JUÁREZ</t>
  </si>
  <si>
    <t>UNIVERSIDAD AUTÓNOMA COMUNAL DE OAXACA</t>
  </si>
  <si>
    <t>UNIVERSIDAD INTERCULTURAL DEL PUEBLO</t>
  </si>
  <si>
    <t>BENEMÉRITA UNIVERSIDAD AUTÓNOMA DE PUEBLA</t>
  </si>
  <si>
    <t>UNIVERSIDAD INTERSERRANA DEL ESTADO DE PUEBLA-AHUACATLÁN</t>
  </si>
  <si>
    <t>UNIVERSIDAD INTERSERRANA DEL ESTADO DE PUEBLA-CHILCHOTLA</t>
  </si>
  <si>
    <t>UNIVERSIDAD INTERCULTURAL DEL ESTADO DE PUEBLA</t>
  </si>
  <si>
    <t>UNIVERSIDAD AUTÓNOMA DE QUERÉTARO</t>
  </si>
  <si>
    <t>UNIVERSIDAD AUTÓNOMA DEL ESTADO DE QUINTANA ROO</t>
  </si>
  <si>
    <t>UNIVERSIDAD DEL CARIBE</t>
  </si>
  <si>
    <t>UNIVERSIDAD INTERCULTURAL MAYA DE QUINTANA ROO</t>
  </si>
  <si>
    <t>UNIVERSIDAD AUTÓNOMA DE SAN LUIS POTOSÍ</t>
  </si>
  <si>
    <t>UNIVERSIDAD INTERCULTURAL DE SAN LUIS POTOSÍ</t>
  </si>
  <si>
    <t>UNIVERSIDAD AUTÓNOMA DE SINALOA</t>
  </si>
  <si>
    <t>UNIVERSIDAD AUTÓNOMA DE OCCIDENTE</t>
  </si>
  <si>
    <t>UNIVERSIDAD AUTÓNOMA INDÍGENA DE MÉXICO</t>
  </si>
  <si>
    <t>UNIVERSIDAD DE SONORA</t>
  </si>
  <si>
    <t>INSTITUTO TECNOLÓGICO DE SONORA</t>
  </si>
  <si>
    <t>UNIVERSIDAD ESTATAL DE SONORA</t>
  </si>
  <si>
    <t>UNIVERSIDAD DE LA SIERRA</t>
  </si>
  <si>
    <t>EL COLEGIO DE SONORA</t>
  </si>
  <si>
    <t>UNIVERSIDAD DEL PUEBLO YAQUI</t>
  </si>
  <si>
    <t>UNIVERSIDAD JUÁREZ AUTÓNOMA DE TABASCO</t>
  </si>
  <si>
    <t>UNIVERSIDAD POPULAR DE LA CHONTALPA</t>
  </si>
  <si>
    <t>UNIVERSIDAD INTERCULTURAL DEL ESTADO DE TABASCO</t>
  </si>
  <si>
    <t>UNIVERSIDAD AUTÓNOMA DE TAMAULIPAS</t>
  </si>
  <si>
    <t>UNIVERSIDAD AUTÓNOMA DE TLAXCALA</t>
  </si>
  <si>
    <t>UNIVERSIDAD INTERCULTURAL DE TLAXCALA</t>
  </si>
  <si>
    <t>UNIVERSIDAD VERACRUZANA</t>
  </si>
  <si>
    <t>UNIVERSIDAD AUTÓNOMA DE YUCATÁN</t>
  </si>
  <si>
    <t>UNIVERSIDAD DE ORIENTE</t>
  </si>
  <si>
    <t>UNIVERSIDAD AUTÓNOMA DE ZACATECAS</t>
  </si>
  <si>
    <t>1.1</t>
  </si>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</sst>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m/yyyy"/>
    <numFmt numFmtId="165" formatCode="&quot;$&quot;#,##0.00"/>
  </numFmts>
  <fonts count="31" x14ac:knownFonts="1">
    <font>
      <sz val="11"/>
      <color theme="1"/>
      <name val="Calibri"/>
      <family val="2"/>
      <scheme val="minor"/>
    </font>
    <font>
      <sz val="11"/>
      <color theme="1"/>
      <name val="Calibri"/>
      <family val="2"/>
      <scheme val="minor"/>
    </font>
    <font>
      <sz val="8"/>
      <name val="Calibri"/>
      <family val="2"/>
      <scheme val="minor"/>
    </font>
    <font>
      <sz val="11"/>
      <color theme="1"/>
      <name val="Geomanist"/>
      <family val="3"/>
    </font>
    <font>
      <b/>
      <sz val="11"/>
      <color theme="1"/>
      <name val="Geomanist"/>
      <family val="3"/>
    </font>
    <font>
      <sz val="11"/>
      <color theme="0"/>
      <name val="Geomanist"/>
      <family val="3"/>
    </font>
    <font>
      <sz val="11"/>
      <name val="Geomanist"/>
      <family val="3"/>
    </font>
    <font>
      <sz val="10"/>
      <name val="Noto Sans"/>
      <family val="2"/>
    </font>
    <font>
      <sz val="12"/>
      <color rgb="FF611232"/>
      <name val="Noto Sans"/>
      <family val="2"/>
    </font>
    <font>
      <sz val="10"/>
      <color rgb="FF9D2449"/>
      <name val="Noto Sans"/>
      <family val="2"/>
    </font>
    <font>
      <sz val="10"/>
      <color theme="1"/>
      <name val="Noto Sans"/>
      <family val="2"/>
    </font>
    <font>
      <b/>
      <sz val="10"/>
      <color theme="1"/>
      <name val="Noto Sans"/>
      <family val="2"/>
    </font>
    <font>
      <sz val="10"/>
      <color theme="0"/>
      <name val="Noto Sans"/>
      <family val="2"/>
    </font>
    <font>
      <sz val="11"/>
      <color theme="0"/>
      <name val="Noto Sans"/>
      <family val="2"/>
    </font>
    <font>
      <sz val="9"/>
      <color theme="0"/>
      <name val="Noto Sans"/>
      <family val="2"/>
    </font>
    <font>
      <b/>
      <sz val="10"/>
      <name val="Noto Sans"/>
      <family val="2"/>
    </font>
    <font>
      <b/>
      <sz val="10"/>
      <color theme="0"/>
      <name val="Noto Sans"/>
      <family val="2"/>
    </font>
    <font>
      <sz val="9"/>
      <color theme="1"/>
      <name val="Noto Sans"/>
      <family val="2"/>
    </font>
    <font>
      <sz val="9"/>
      <name val="Noto Sans"/>
      <family val="2"/>
    </font>
    <font>
      <sz val="8"/>
      <color theme="1"/>
      <name val="Noto Sans"/>
      <family val="2"/>
    </font>
    <font>
      <sz val="8"/>
      <color theme="0"/>
      <name val="Noto Sans"/>
      <family val="2"/>
    </font>
    <font>
      <sz val="11"/>
      <color theme="1"/>
      <name val="Noto Sans"/>
      <family val="2"/>
    </font>
    <font>
      <b/>
      <sz val="8"/>
      <color theme="0"/>
      <name val="Noto Sans"/>
      <family val="2"/>
    </font>
    <font>
      <b/>
      <sz val="8"/>
      <color theme="1"/>
      <name val="Noto Sans"/>
      <family val="2"/>
    </font>
    <font>
      <b/>
      <sz val="12"/>
      <color rgb="FF611232"/>
      <name val="Noto Sans"/>
      <family val="2"/>
    </font>
    <font>
      <b/>
      <sz val="10"/>
      <color rgb="FF9D2449"/>
      <name val="Noto Sans"/>
      <family val="2"/>
    </font>
    <font>
      <b/>
      <sz val="11"/>
      <color theme="0"/>
      <name val="Noto Sans"/>
      <family val="2"/>
    </font>
    <font>
      <b/>
      <sz val="16"/>
      <color theme="0"/>
      <name val="Noto Sans"/>
      <family val="2"/>
    </font>
    <font>
      <sz val="12"/>
      <name val="Noto Sans"/>
      <family val="2"/>
    </font>
    <font>
      <b/>
      <sz val="12"/>
      <name val="Noto Sans"/>
      <family val="2"/>
    </font>
    <font>
      <sz val="8"/>
      <name val="Noto Sans"/>
      <family val="2"/>
    </font>
  </fonts>
  <fills count="9">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
      <patternFill patternType="solid">
        <fgColor rgb="FFF2F2F2"/>
        <bgColor indexed="64"/>
      </patternFill>
    </fill>
    <fill>
      <patternFill patternType="solid">
        <fgColor rgb="FF611232"/>
        <bgColor indexed="64"/>
      </patternFill>
    </fill>
    <fill>
      <patternFill patternType="solid">
        <fgColor rgb="FFD39326"/>
        <bgColor indexed="64"/>
      </patternFill>
    </fill>
    <fill>
      <patternFill patternType="solid">
        <fgColor rgb="FFE7D295"/>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89">
    <xf numFmtId="0" fontId="0" fillId="0" borderId="0" xfId="0"/>
    <xf numFmtId="0" fontId="3" fillId="0" borderId="0" xfId="0" applyFont="1"/>
    <xf numFmtId="49" fontId="3" fillId="0" borderId="0" xfId="0" applyNumberFormat="1" applyFont="1" applyAlignment="1">
      <alignment horizontal="left"/>
    </xf>
    <xf numFmtId="0" fontId="4" fillId="0" borderId="3" xfId="0" applyFont="1" applyBorder="1" applyAlignment="1">
      <alignment horizontal="center" vertical="center"/>
    </xf>
    <xf numFmtId="0" fontId="3" fillId="4" borderId="3" xfId="0" applyFont="1" applyFill="1" applyBorder="1" applyAlignment="1">
      <alignment horizontal="center"/>
    </xf>
    <xf numFmtId="0" fontId="3" fillId="4" borderId="12" xfId="0" applyFont="1" applyFill="1" applyBorder="1" applyAlignment="1">
      <alignment horizontal="center"/>
    </xf>
    <xf numFmtId="0" fontId="5" fillId="3" borderId="3" xfId="0" applyFont="1" applyFill="1" applyBorder="1" applyAlignment="1">
      <alignment horizontal="center"/>
    </xf>
    <xf numFmtId="0" fontId="5" fillId="8" borderId="3" xfId="0" applyFont="1" applyFill="1" applyBorder="1" applyAlignment="1">
      <alignment horizontal="center"/>
    </xf>
    <xf numFmtId="0" fontId="5" fillId="7" borderId="3" xfId="0" quotePrefix="1" applyFont="1" applyFill="1" applyBorder="1" applyAlignment="1">
      <alignment horizontal="center"/>
    </xf>
    <xf numFmtId="0" fontId="6" fillId="4" borderId="3" xfId="0" quotePrefix="1" applyFont="1" applyFill="1" applyBorder="1" applyAlignment="1">
      <alignment horizontal="left"/>
    </xf>
    <xf numFmtId="0" fontId="6" fillId="4" borderId="3" xfId="0" applyFont="1" applyFill="1" applyBorder="1"/>
    <xf numFmtId="0" fontId="9" fillId="4" borderId="0" xfId="0" applyFont="1" applyFill="1" applyAlignment="1">
      <alignment vertical="center" wrapText="1"/>
    </xf>
    <xf numFmtId="0" fontId="10" fillId="4" borderId="0" xfId="0" applyFont="1" applyFill="1" applyAlignment="1">
      <alignment vertical="center"/>
    </xf>
    <xf numFmtId="0" fontId="10" fillId="0" borderId="0" xfId="0" applyFont="1" applyAlignment="1">
      <alignment vertical="center"/>
    </xf>
    <xf numFmtId="164" fontId="11" fillId="2" borderId="3" xfId="0" applyNumberFormat="1" applyFont="1" applyFill="1" applyBorder="1" applyAlignment="1" applyProtection="1">
      <alignment horizontal="center" vertical="center"/>
      <protection locked="0" hidden="1"/>
    </xf>
    <xf numFmtId="0" fontId="11" fillId="2" borderId="3" xfId="0" applyFont="1" applyFill="1" applyBorder="1" applyAlignment="1">
      <alignment horizontal="center" vertical="center" wrapText="1"/>
    </xf>
    <xf numFmtId="0" fontId="10" fillId="4" borderId="4" xfId="0" quotePrefix="1" applyFont="1" applyFill="1" applyBorder="1" applyAlignment="1">
      <alignment horizontal="center" vertical="center" wrapText="1"/>
    </xf>
    <xf numFmtId="0" fontId="10" fillId="4" borderId="0" xfId="0" applyFont="1" applyFill="1" applyAlignment="1">
      <alignment horizontal="center" vertical="center" wrapText="1"/>
    </xf>
    <xf numFmtId="0" fontId="10" fillId="0" borderId="3" xfId="0" quotePrefix="1" applyFont="1" applyBorder="1" applyAlignment="1">
      <alignment horizontal="center" vertical="center" wrapText="1"/>
    </xf>
    <xf numFmtId="0" fontId="7" fillId="0" borderId="3" xfId="0" quotePrefix="1" applyFont="1" applyBorder="1" applyAlignment="1">
      <alignment horizontal="center" vertical="center" wrapText="1"/>
    </xf>
    <xf numFmtId="0" fontId="10" fillId="4" borderId="3" xfId="0" applyFont="1" applyFill="1" applyBorder="1" applyAlignment="1">
      <alignment horizontal="center" vertical="center" wrapText="1"/>
    </xf>
    <xf numFmtId="0" fontId="12" fillId="6" borderId="3" xfId="0" applyFont="1" applyFill="1" applyBorder="1" applyAlignment="1">
      <alignment vertical="center"/>
    </xf>
    <xf numFmtId="10" fontId="12" fillId="6" borderId="3" xfId="0" applyNumberFormat="1" applyFont="1" applyFill="1" applyBorder="1" applyAlignment="1">
      <alignment horizontal="center" vertical="center"/>
    </xf>
    <xf numFmtId="0" fontId="12" fillId="6" borderId="3" xfId="0" applyFont="1" applyFill="1" applyBorder="1" applyAlignment="1">
      <alignment horizontal="left" vertical="center" wrapText="1"/>
    </xf>
    <xf numFmtId="10" fontId="12" fillId="6" borderId="3" xfId="0" quotePrefix="1" applyNumberFormat="1" applyFont="1" applyFill="1" applyBorder="1" applyAlignment="1">
      <alignment horizontal="center" vertical="center"/>
    </xf>
    <xf numFmtId="0" fontId="15" fillId="0" borderId="3" xfId="0" applyFont="1" applyBorder="1" applyAlignment="1">
      <alignment vertical="center"/>
    </xf>
    <xf numFmtId="165" fontId="11" fillId="2" borderId="3" xfId="0" quotePrefix="1" applyNumberFormat="1" applyFont="1" applyFill="1" applyBorder="1" applyAlignment="1">
      <alignment horizontal="center" vertical="center"/>
    </xf>
    <xf numFmtId="10" fontId="11" fillId="2" borderId="3" xfId="0" quotePrefix="1" applyNumberFormat="1" applyFont="1" applyFill="1" applyBorder="1" applyAlignment="1">
      <alignment horizontal="center" vertical="center"/>
    </xf>
    <xf numFmtId="165" fontId="10" fillId="4" borderId="3" xfId="0" quotePrefix="1" applyNumberFormat="1" applyFont="1" applyFill="1" applyBorder="1" applyAlignment="1">
      <alignment vertical="center"/>
    </xf>
    <xf numFmtId="0" fontId="7" fillId="4" borderId="6" xfId="0" applyFont="1" applyFill="1" applyBorder="1" applyAlignment="1">
      <alignment vertical="center"/>
    </xf>
    <xf numFmtId="165" fontId="7" fillId="4" borderId="6" xfId="0" applyNumberFormat="1" applyFont="1" applyFill="1" applyBorder="1" applyAlignment="1">
      <alignment vertical="center"/>
    </xf>
    <xf numFmtId="0" fontId="7" fillId="4" borderId="4" xfId="0" applyFont="1" applyFill="1" applyBorder="1" applyAlignment="1">
      <alignment vertical="center"/>
    </xf>
    <xf numFmtId="0" fontId="10" fillId="4" borderId="4" xfId="0" quotePrefix="1" applyFont="1" applyFill="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quotePrefix="1" applyFont="1" applyBorder="1" applyAlignment="1">
      <alignment horizontal="center" vertical="center" wrapText="1"/>
    </xf>
    <xf numFmtId="0" fontId="10" fillId="0" borderId="3" xfId="0" applyFont="1" applyBorder="1" applyAlignment="1">
      <alignment horizontal="left" vertical="center" wrapText="1"/>
    </xf>
    <xf numFmtId="165" fontId="19" fillId="4" borderId="3" xfId="1" applyNumberFormat="1" applyFont="1" applyFill="1" applyBorder="1" applyAlignment="1" applyProtection="1">
      <alignment horizontal="center" vertical="center" wrapText="1"/>
      <protection locked="0" hidden="1"/>
    </xf>
    <xf numFmtId="165" fontId="19" fillId="4" borderId="5" xfId="1" applyNumberFormat="1" applyFont="1" applyFill="1" applyBorder="1" applyAlignment="1" applyProtection="1">
      <alignment horizontal="center" vertical="center" wrapText="1"/>
    </xf>
    <xf numFmtId="165" fontId="19" fillId="4" borderId="1" xfId="1" applyNumberFormat="1" applyFont="1" applyFill="1" applyBorder="1" applyAlignment="1" applyProtection="1">
      <alignment horizontal="center" vertical="center" wrapText="1"/>
      <protection locked="0" hidden="1"/>
    </xf>
    <xf numFmtId="0" fontId="12" fillId="6" borderId="3" xfId="0" quotePrefix="1" applyFont="1" applyFill="1" applyBorder="1" applyAlignment="1">
      <alignment horizontal="left" vertical="center"/>
    </xf>
    <xf numFmtId="10" fontId="20" fillId="6" borderId="2" xfId="1" applyNumberFormat="1" applyFont="1" applyFill="1" applyBorder="1" applyAlignment="1" applyProtection="1">
      <alignment horizontal="center" vertical="center" wrapText="1"/>
    </xf>
    <xf numFmtId="10" fontId="20" fillId="6" borderId="5" xfId="1" applyNumberFormat="1" applyFont="1" applyFill="1" applyBorder="1" applyAlignment="1" applyProtection="1">
      <alignment horizontal="center" vertical="center" wrapText="1"/>
    </xf>
    <xf numFmtId="0" fontId="10" fillId="0" borderId="3" xfId="0" quotePrefix="1" applyFont="1" applyBorder="1" applyAlignment="1">
      <alignment horizontal="left" vertical="center" wrapText="1"/>
    </xf>
    <xf numFmtId="10" fontId="20" fillId="6" borderId="1" xfId="1" applyNumberFormat="1" applyFont="1" applyFill="1" applyBorder="1" applyAlignment="1" applyProtection="1">
      <alignment horizontal="center" vertical="center" wrapText="1"/>
    </xf>
    <xf numFmtId="0" fontId="10" fillId="0" borderId="6" xfId="0" applyFont="1" applyBorder="1" applyAlignment="1">
      <alignment vertical="center"/>
    </xf>
    <xf numFmtId="0" fontId="19" fillId="0" borderId="6" xfId="0" applyFont="1" applyBorder="1" applyAlignment="1">
      <alignment vertical="center"/>
    </xf>
    <xf numFmtId="165" fontId="19" fillId="0" borderId="0" xfId="0" applyNumberFormat="1" applyFont="1" applyAlignment="1">
      <alignment vertical="center"/>
    </xf>
    <xf numFmtId="0" fontId="19" fillId="0" borderId="0" xfId="0" applyFont="1" applyAlignment="1">
      <alignment vertical="center"/>
    </xf>
    <xf numFmtId="0" fontId="21" fillId="0" borderId="0" xfId="0" applyFont="1" applyAlignment="1">
      <alignment vertical="center"/>
    </xf>
    <xf numFmtId="0" fontId="16" fillId="6" borderId="3" xfId="0" applyFont="1" applyFill="1" applyBorder="1" applyAlignment="1">
      <alignment horizontal="left" vertical="center"/>
    </xf>
    <xf numFmtId="165" fontId="22" fillId="6" borderId="2" xfId="1" applyNumberFormat="1" applyFont="1" applyFill="1" applyBorder="1" applyAlignment="1" applyProtection="1">
      <alignment horizontal="center" vertical="center" wrapText="1"/>
    </xf>
    <xf numFmtId="9" fontId="23" fillId="4" borderId="0" xfId="0" applyNumberFormat="1" applyFont="1" applyFill="1" applyAlignment="1">
      <alignment horizontal="center" vertical="center"/>
    </xf>
    <xf numFmtId="10" fontId="23" fillId="4" borderId="0" xfId="0" applyNumberFormat="1" applyFont="1" applyFill="1" applyAlignment="1">
      <alignment horizontal="center" vertical="center"/>
    </xf>
    <xf numFmtId="0" fontId="11" fillId="4" borderId="7" xfId="0" applyFont="1" applyFill="1" applyBorder="1" applyAlignment="1">
      <alignment horizontal="left" vertical="top"/>
    </xf>
    <xf numFmtId="0" fontId="11" fillId="4" borderId="6" xfId="0" applyFont="1" applyFill="1" applyBorder="1" applyAlignment="1">
      <alignment vertical="center"/>
    </xf>
    <xf numFmtId="165" fontId="11" fillId="4" borderId="6" xfId="0" applyNumberFormat="1" applyFont="1" applyFill="1" applyBorder="1" applyAlignment="1">
      <alignment vertical="center"/>
    </xf>
    <xf numFmtId="0" fontId="11" fillId="4" borderId="8" xfId="0" applyFont="1" applyFill="1" applyBorder="1" applyAlignment="1">
      <alignment vertical="center"/>
    </xf>
    <xf numFmtId="0" fontId="10" fillId="0" borderId="0" xfId="0" applyFont="1"/>
    <xf numFmtId="0" fontId="7" fillId="4" borderId="0" xfId="0" applyFont="1" applyFill="1" applyAlignment="1">
      <alignment vertical="center"/>
    </xf>
    <xf numFmtId="0" fontId="15" fillId="4" borderId="0" xfId="0" applyFont="1" applyFill="1" applyAlignment="1">
      <alignment horizontal="center" vertical="center" wrapText="1"/>
    </xf>
    <xf numFmtId="0" fontId="7" fillId="4" borderId="0" xfId="0" applyFont="1" applyFill="1" applyAlignment="1">
      <alignment vertical="center" wrapText="1"/>
    </xf>
    <xf numFmtId="0" fontId="25" fillId="4" borderId="0" xfId="0" applyFont="1" applyFill="1" applyAlignment="1">
      <alignment vertical="center" wrapText="1"/>
    </xf>
    <xf numFmtId="0" fontId="11" fillId="4" borderId="4" xfId="0" quotePrefix="1" applyFont="1" applyFill="1" applyBorder="1" applyAlignment="1">
      <alignment horizontal="center" vertical="center" wrapText="1"/>
    </xf>
    <xf numFmtId="0" fontId="11" fillId="4" borderId="0" xfId="0" applyFont="1" applyFill="1" applyAlignment="1">
      <alignment horizontal="center" vertical="center" wrapText="1"/>
    </xf>
    <xf numFmtId="165" fontId="11" fillId="4" borderId="3" xfId="0" quotePrefix="1" applyNumberFormat="1" applyFont="1" applyFill="1" applyBorder="1" applyAlignment="1">
      <alignment vertical="center"/>
    </xf>
    <xf numFmtId="0" fontId="15" fillId="4" borderId="6" xfId="0" applyFont="1" applyFill="1" applyBorder="1" applyAlignment="1">
      <alignment vertical="center"/>
    </xf>
    <xf numFmtId="165" fontId="15" fillId="4" borderId="6" xfId="0" applyNumberFormat="1" applyFont="1" applyFill="1" applyBorder="1" applyAlignment="1">
      <alignment vertical="center"/>
    </xf>
    <xf numFmtId="0" fontId="15" fillId="4" borderId="4" xfId="0" applyFont="1" applyFill="1" applyBorder="1" applyAlignment="1">
      <alignment vertical="center"/>
    </xf>
    <xf numFmtId="0" fontId="11" fillId="4" borderId="4" xfId="0" quotePrefix="1" applyFont="1" applyFill="1" applyBorder="1" applyAlignment="1">
      <alignment horizontal="center" vertical="center"/>
    </xf>
    <xf numFmtId="0" fontId="10" fillId="4" borderId="6" xfId="0" applyFont="1" applyFill="1" applyBorder="1" applyAlignment="1">
      <alignment vertical="center"/>
    </xf>
    <xf numFmtId="0" fontId="19" fillId="4" borderId="6" xfId="0" applyFont="1" applyFill="1" applyBorder="1" applyAlignment="1">
      <alignment vertical="center"/>
    </xf>
    <xf numFmtId="0" fontId="19" fillId="4" borderId="0" xfId="0" applyFont="1" applyFill="1" applyAlignment="1">
      <alignment vertical="center"/>
    </xf>
    <xf numFmtId="0" fontId="21" fillId="4" borderId="0" xfId="0" applyFont="1" applyFill="1" applyAlignment="1">
      <alignment vertical="center"/>
    </xf>
    <xf numFmtId="0" fontId="25" fillId="4" borderId="0" xfId="0" applyFont="1" applyFill="1" applyAlignment="1" applyProtection="1">
      <alignment vertical="center" wrapText="1"/>
      <protection locked="0"/>
    </xf>
    <xf numFmtId="0" fontId="9" fillId="4" borderId="0" xfId="0" applyFont="1" applyFill="1" applyAlignment="1" applyProtection="1">
      <alignment vertical="center" wrapText="1"/>
      <protection locked="0"/>
    </xf>
    <xf numFmtId="0" fontId="10" fillId="4" borderId="0" xfId="0" applyFont="1" applyFill="1" applyAlignment="1" applyProtection="1">
      <alignment vertical="center"/>
      <protection locked="0"/>
    </xf>
    <xf numFmtId="0" fontId="10" fillId="0" borderId="0" xfId="0" applyFont="1" applyAlignment="1" applyProtection="1">
      <alignment vertical="center"/>
      <protection locked="0"/>
    </xf>
    <xf numFmtId="0" fontId="11" fillId="4" borderId="4" xfId="0" quotePrefix="1" applyFont="1" applyFill="1" applyBorder="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7" fillId="0" borderId="3" xfId="0" quotePrefix="1" applyFont="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2" fillId="6" borderId="3" xfId="0" applyFont="1" applyFill="1" applyBorder="1" applyAlignment="1" applyProtection="1">
      <alignment vertical="center"/>
      <protection locked="0"/>
    </xf>
    <xf numFmtId="10" fontId="12" fillId="6" borderId="3" xfId="0" applyNumberFormat="1" applyFont="1" applyFill="1" applyBorder="1" applyAlignment="1" applyProtection="1">
      <alignment horizontal="center" vertical="center"/>
      <protection locked="0"/>
    </xf>
    <xf numFmtId="0" fontId="12" fillId="6" borderId="3" xfId="0" applyFont="1" applyFill="1" applyBorder="1" applyAlignment="1" applyProtection="1">
      <alignment horizontal="left" vertical="center" wrapText="1"/>
      <protection locked="0"/>
    </xf>
    <xf numFmtId="10" fontId="12" fillId="6" borderId="11" xfId="0" quotePrefix="1" applyNumberFormat="1" applyFont="1" applyFill="1" applyBorder="1" applyAlignment="1" applyProtection="1">
      <alignment horizontal="center" vertical="center"/>
      <protection locked="0"/>
    </xf>
    <xf numFmtId="0" fontId="7" fillId="0" borderId="3" xfId="0" applyFont="1" applyBorder="1" applyAlignment="1" applyProtection="1">
      <alignment vertical="center"/>
      <protection locked="0"/>
    </xf>
    <xf numFmtId="10" fontId="10" fillId="2" borderId="3" xfId="0" quotePrefix="1" applyNumberFormat="1" applyFont="1" applyFill="1" applyBorder="1" applyAlignment="1" applyProtection="1">
      <alignment horizontal="center" vertical="center"/>
      <protection locked="0"/>
    </xf>
    <xf numFmtId="165" fontId="7" fillId="4" borderId="3" xfId="0" applyNumberFormat="1" applyFont="1" applyFill="1" applyBorder="1" applyAlignment="1" applyProtection="1">
      <alignment vertical="center"/>
      <protection locked="0"/>
    </xf>
    <xf numFmtId="0" fontId="15" fillId="4" borderId="0" xfId="0" applyFont="1" applyFill="1" applyAlignment="1" applyProtection="1">
      <alignment vertical="center"/>
      <protection locked="0"/>
    </xf>
    <xf numFmtId="0" fontId="15" fillId="4" borderId="4" xfId="0" applyFont="1" applyFill="1" applyBorder="1" applyAlignment="1" applyProtection="1">
      <alignment vertical="center"/>
      <protection locked="0"/>
    </xf>
    <xf numFmtId="0" fontId="11" fillId="4" borderId="4" xfId="0" quotePrefix="1"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protection locked="0"/>
    </xf>
    <xf numFmtId="0" fontId="18" fillId="0" borderId="3" xfId="0" applyFont="1" applyBorder="1" applyAlignment="1" applyProtection="1">
      <alignment horizontal="center" vertical="center" wrapText="1"/>
      <protection locked="0"/>
    </xf>
    <xf numFmtId="0" fontId="18" fillId="4" borderId="3" xfId="0" quotePrefix="1" applyFont="1" applyFill="1" applyBorder="1" applyAlignment="1" applyProtection="1">
      <alignment horizontal="center" vertical="center" wrapText="1"/>
      <protection locked="0"/>
    </xf>
    <xf numFmtId="0" fontId="18" fillId="0" borderId="3" xfId="0" quotePrefix="1" applyFont="1" applyBorder="1" applyAlignment="1" applyProtection="1">
      <alignment horizontal="center" vertical="center" wrapText="1"/>
      <protection locked="0"/>
    </xf>
    <xf numFmtId="0" fontId="10" fillId="0" borderId="3" xfId="0" applyFont="1" applyBorder="1" applyAlignment="1" applyProtection="1">
      <alignment horizontal="left" vertical="center" wrapText="1"/>
      <protection locked="0"/>
    </xf>
    <xf numFmtId="0" fontId="12" fillId="6" borderId="3" xfId="0" quotePrefix="1" applyFont="1" applyFill="1" applyBorder="1" applyAlignment="1" applyProtection="1">
      <alignment horizontal="left" vertical="center"/>
      <protection locked="0"/>
    </xf>
    <xf numFmtId="10" fontId="20" fillId="6" borderId="3" xfId="1" applyNumberFormat="1" applyFont="1" applyFill="1" applyBorder="1" applyAlignment="1" applyProtection="1">
      <alignment horizontal="center" vertical="center" wrapText="1"/>
      <protection locked="0"/>
    </xf>
    <xf numFmtId="0" fontId="10" fillId="0" borderId="3" xfId="0" quotePrefix="1" applyFont="1" applyBorder="1" applyAlignment="1" applyProtection="1">
      <alignment horizontal="left" vertical="center" wrapText="1"/>
      <protection locked="0"/>
    </xf>
    <xf numFmtId="0" fontId="10" fillId="4" borderId="5" xfId="0" applyFont="1" applyFill="1" applyBorder="1" applyAlignment="1" applyProtection="1">
      <alignment vertical="center"/>
      <protection locked="0"/>
    </xf>
    <xf numFmtId="0" fontId="19" fillId="4" borderId="5" xfId="0" applyFont="1" applyFill="1" applyBorder="1" applyAlignment="1" applyProtection="1">
      <alignment vertical="center"/>
      <protection locked="0"/>
    </xf>
    <xf numFmtId="165" fontId="19" fillId="4" borderId="5" xfId="0" applyNumberFormat="1" applyFont="1" applyFill="1" applyBorder="1" applyAlignment="1" applyProtection="1">
      <alignment vertical="center"/>
      <protection locked="0"/>
    </xf>
    <xf numFmtId="0" fontId="10" fillId="0" borderId="5" xfId="0" applyFont="1" applyBorder="1" applyAlignment="1" applyProtection="1">
      <alignment vertical="center"/>
      <protection locked="0"/>
    </xf>
    <xf numFmtId="0" fontId="19" fillId="4" borderId="5" xfId="0" applyFont="1" applyFill="1" applyBorder="1" applyAlignment="1">
      <alignment vertical="center"/>
    </xf>
    <xf numFmtId="0" fontId="21" fillId="4" borderId="5" xfId="0" applyFont="1" applyFill="1" applyBorder="1" applyAlignment="1">
      <alignment vertical="center"/>
    </xf>
    <xf numFmtId="0" fontId="16" fillId="6" borderId="3" xfId="0" applyFont="1" applyFill="1" applyBorder="1" applyAlignment="1" applyProtection="1">
      <alignment horizontal="left" vertical="center"/>
      <protection locked="0"/>
    </xf>
    <xf numFmtId="0" fontId="21" fillId="0" borderId="3" xfId="0" applyFont="1" applyBorder="1" applyAlignment="1">
      <alignment vertical="center"/>
    </xf>
    <xf numFmtId="9" fontId="23" fillId="4" borderId="5" xfId="0" applyNumberFormat="1" applyFont="1" applyFill="1" applyBorder="1" applyAlignment="1" applyProtection="1">
      <alignment horizontal="center" vertical="center"/>
      <protection locked="0"/>
    </xf>
    <xf numFmtId="165" fontId="23" fillId="4" borderId="5" xfId="0" applyNumberFormat="1" applyFont="1" applyFill="1" applyBorder="1" applyAlignment="1" applyProtection="1">
      <alignment horizontal="center" vertical="center"/>
      <protection locked="0"/>
    </xf>
    <xf numFmtId="165" fontId="16" fillId="6" borderId="3" xfId="0" applyNumberFormat="1" applyFont="1" applyFill="1" applyBorder="1" applyAlignment="1">
      <alignment horizontal="center" vertical="center"/>
    </xf>
    <xf numFmtId="10" fontId="16" fillId="6" borderId="3" xfId="0" applyNumberFormat="1" applyFont="1" applyFill="1" applyBorder="1" applyAlignment="1">
      <alignment horizontal="center" vertical="center"/>
    </xf>
    <xf numFmtId="10" fontId="16" fillId="6" borderId="3" xfId="0" quotePrefix="1" applyNumberFormat="1" applyFont="1" applyFill="1" applyBorder="1" applyAlignment="1">
      <alignment horizontal="center" vertical="center"/>
    </xf>
    <xf numFmtId="0" fontId="7" fillId="0" borderId="3" xfId="0" applyFont="1" applyBorder="1" applyAlignment="1">
      <alignment vertical="center"/>
    </xf>
    <xf numFmtId="0" fontId="28" fillId="0" borderId="0" xfId="0" applyFont="1"/>
    <xf numFmtId="0" fontId="29" fillId="0" borderId="9" xfId="0" applyFont="1" applyBorder="1" applyAlignment="1">
      <alignment horizontal="center" vertical="center"/>
    </xf>
    <xf numFmtId="0" fontId="28" fillId="0" borderId="15" xfId="0" quotePrefix="1" applyFont="1" applyBorder="1" applyAlignment="1">
      <alignment horizontal="left" vertical="center" wrapText="1"/>
    </xf>
    <xf numFmtId="0" fontId="29" fillId="0" borderId="1" xfId="0" applyFont="1" applyBorder="1" applyAlignment="1">
      <alignment horizontal="center" vertical="center"/>
    </xf>
    <xf numFmtId="0" fontId="28" fillId="0" borderId="3" xfId="0" quotePrefix="1" applyFont="1" applyBorder="1" applyAlignment="1">
      <alignment horizontal="left" vertical="center" wrapText="1"/>
    </xf>
    <xf numFmtId="0" fontId="28" fillId="0" borderId="3" xfId="0" applyFont="1" applyBorder="1" applyAlignment="1">
      <alignment horizontal="left" vertical="center" wrapText="1"/>
    </xf>
    <xf numFmtId="0" fontId="28" fillId="0" borderId="3" xfId="0" quotePrefix="1" applyFont="1" applyBorder="1" applyAlignment="1">
      <alignment horizontal="left" vertical="center"/>
    </xf>
    <xf numFmtId="0" fontId="28" fillId="0" borderId="12" xfId="0" quotePrefix="1" applyFont="1" applyBorder="1" applyAlignment="1">
      <alignment horizontal="left" vertical="center" wrapText="1"/>
    </xf>
    <xf numFmtId="0" fontId="29" fillId="0" borderId="1" xfId="0" quotePrefix="1" applyFont="1" applyBorder="1" applyAlignment="1">
      <alignment horizontal="center" vertical="center" wrapText="1"/>
    </xf>
    <xf numFmtId="0" fontId="28" fillId="0" borderId="11" xfId="0" quotePrefix="1" applyFont="1" applyBorder="1" applyAlignment="1">
      <alignment horizontal="left" vertical="center" wrapText="1"/>
    </xf>
    <xf numFmtId="0" fontId="29" fillId="0" borderId="1" xfId="0" applyFont="1" applyBorder="1" applyAlignment="1">
      <alignment horizontal="centerContinuous" vertical="center" wrapText="1"/>
    </xf>
    <xf numFmtId="0" fontId="29" fillId="0" borderId="3" xfId="0" applyFont="1" applyBorder="1" applyAlignment="1">
      <alignment horizontal="center" vertical="center"/>
    </xf>
    <xf numFmtId="0" fontId="28" fillId="0" borderId="3" xfId="0" applyFont="1" applyBorder="1" applyAlignment="1">
      <alignment vertical="center"/>
    </xf>
    <xf numFmtId="0" fontId="29" fillId="0" borderId="0" xfId="0" applyFont="1" applyAlignment="1">
      <alignment vertical="center"/>
    </xf>
    <xf numFmtId="0" fontId="28" fillId="0" borderId="0" xfId="0" applyFont="1" applyAlignment="1">
      <alignment vertical="center"/>
    </xf>
    <xf numFmtId="2" fontId="19" fillId="4" borderId="3" xfId="1" applyNumberFormat="1" applyFont="1" applyFill="1" applyBorder="1" applyAlignment="1" applyProtection="1">
      <alignment horizontal="center" vertical="center" wrapText="1"/>
      <protection locked="0" hidden="1"/>
    </xf>
    <xf numFmtId="2" fontId="19" fillId="4" borderId="5" xfId="1" applyNumberFormat="1" applyFont="1" applyFill="1" applyBorder="1" applyAlignment="1" applyProtection="1">
      <alignment horizontal="center" vertical="center" wrapText="1"/>
    </xf>
    <xf numFmtId="2" fontId="22" fillId="6" borderId="2" xfId="1" applyNumberFormat="1" applyFont="1" applyFill="1" applyBorder="1" applyAlignment="1" applyProtection="1">
      <alignment horizontal="center" vertical="center" wrapText="1"/>
    </xf>
    <xf numFmtId="2" fontId="19" fillId="4" borderId="1" xfId="1" applyNumberFormat="1" applyFont="1" applyFill="1" applyBorder="1" applyAlignment="1" applyProtection="1">
      <alignment horizontal="center" vertical="center" wrapText="1"/>
      <protection locked="0" hidden="1"/>
    </xf>
    <xf numFmtId="2" fontId="12" fillId="6" borderId="3" xfId="0" applyNumberFormat="1" applyFont="1" applyFill="1" applyBorder="1" applyAlignment="1">
      <alignment horizontal="center" vertical="center"/>
    </xf>
    <xf numFmtId="2" fontId="11" fillId="2" borderId="3" xfId="0" quotePrefix="1" applyNumberFormat="1" applyFont="1" applyFill="1" applyBorder="1" applyAlignment="1">
      <alignment horizontal="center" vertical="center"/>
    </xf>
    <xf numFmtId="4" fontId="19" fillId="4" borderId="3" xfId="1" applyNumberFormat="1" applyFont="1" applyFill="1" applyBorder="1" applyAlignment="1" applyProtection="1">
      <alignment horizontal="center" vertical="center" wrapText="1"/>
      <protection locked="0"/>
    </xf>
    <xf numFmtId="4" fontId="22" fillId="6" borderId="3" xfId="1" applyNumberFormat="1" applyFont="1" applyFill="1" applyBorder="1" applyAlignment="1" applyProtection="1">
      <alignment horizontal="center" vertical="center" wrapText="1"/>
      <protection locked="0"/>
    </xf>
    <xf numFmtId="4" fontId="12" fillId="6" borderId="3" xfId="0" applyNumberFormat="1" applyFont="1" applyFill="1" applyBorder="1" applyAlignment="1" applyProtection="1">
      <alignment horizontal="center" vertical="center"/>
      <protection locked="0"/>
    </xf>
    <xf numFmtId="4" fontId="12" fillId="6" borderId="11" xfId="0" applyNumberFormat="1" applyFont="1" applyFill="1" applyBorder="1" applyAlignment="1" applyProtection="1">
      <alignment horizontal="center" vertical="center"/>
      <protection locked="0"/>
    </xf>
    <xf numFmtId="4" fontId="10" fillId="2" borderId="3" xfId="0" quotePrefix="1" applyNumberFormat="1" applyFont="1" applyFill="1" applyBorder="1" applyAlignment="1" applyProtection="1">
      <alignment horizontal="center" vertical="center"/>
      <protection locked="0"/>
    </xf>
    <xf numFmtId="0" fontId="10" fillId="0" borderId="0" xfId="0" quotePrefix="1" applyFont="1" applyAlignment="1">
      <alignment horizontal="left" vertical="center"/>
    </xf>
    <xf numFmtId="165" fontId="22" fillId="6" borderId="1" xfId="1" applyNumberFormat="1" applyFont="1" applyFill="1" applyBorder="1" applyAlignment="1" applyProtection="1">
      <alignment horizontal="center" vertical="center" wrapText="1"/>
    </xf>
    <xf numFmtId="165" fontId="22" fillId="6" borderId="5" xfId="1" applyNumberFormat="1" applyFont="1" applyFill="1" applyBorder="1" applyAlignment="1" applyProtection="1">
      <alignment horizontal="center" vertical="center" wrapText="1"/>
    </xf>
    <xf numFmtId="165" fontId="22" fillId="6" borderId="2" xfId="1" applyNumberFormat="1" applyFont="1" applyFill="1" applyBorder="1" applyAlignment="1" applyProtection="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2" fillId="6" borderId="1" xfId="0" quotePrefix="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2" xfId="0" applyFont="1" applyFill="1" applyBorder="1" applyAlignment="1">
      <alignment horizontal="center" vertical="center" wrapText="1"/>
    </xf>
    <xf numFmtId="2" fontId="10" fillId="5" borderId="9" xfId="0" quotePrefix="1" applyNumberFormat="1" applyFont="1" applyFill="1" applyBorder="1" applyAlignment="1">
      <alignment horizontal="center" vertical="center"/>
    </xf>
    <xf numFmtId="2" fontId="10" fillId="5" borderId="4" xfId="0" quotePrefix="1" applyNumberFormat="1" applyFont="1" applyFill="1" applyBorder="1" applyAlignment="1">
      <alignment horizontal="center" vertical="center"/>
    </xf>
    <xf numFmtId="2" fontId="10" fillId="5" borderId="10" xfId="0" quotePrefix="1" applyNumberFormat="1" applyFont="1" applyFill="1" applyBorder="1" applyAlignment="1">
      <alignment horizontal="center" vertical="center"/>
    </xf>
    <xf numFmtId="0" fontId="18" fillId="0" borderId="3" xfId="0" quotePrefix="1" applyFont="1" applyBorder="1" applyAlignment="1">
      <alignment horizontal="center" vertical="center" wrapText="1"/>
    </xf>
    <xf numFmtId="0" fontId="16" fillId="6" borderId="1"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 xfId="0" applyFont="1" applyFill="1" applyBorder="1" applyAlignment="1">
      <alignment horizontal="center" vertical="center"/>
    </xf>
    <xf numFmtId="2" fontId="19" fillId="4" borderId="11" xfId="1" applyNumberFormat="1" applyFont="1" applyFill="1" applyBorder="1" applyAlignment="1" applyProtection="1">
      <alignment horizontal="center" vertical="center" wrapText="1"/>
      <protection locked="0" hidden="1"/>
    </xf>
    <xf numFmtId="2" fontId="19" fillId="4" borderId="12" xfId="1" applyNumberFormat="1" applyFont="1" applyFill="1" applyBorder="1" applyAlignment="1" applyProtection="1">
      <alignment horizontal="center" vertical="center" wrapText="1"/>
      <protection locked="0" hidden="1"/>
    </xf>
    <xf numFmtId="2" fontId="19" fillId="4" borderId="13" xfId="1" applyNumberFormat="1" applyFont="1" applyFill="1" applyBorder="1" applyAlignment="1" applyProtection="1">
      <alignment horizontal="center" vertical="center" wrapText="1"/>
      <protection locked="0" hidden="1"/>
    </xf>
    <xf numFmtId="2" fontId="19" fillId="0" borderId="11" xfId="1" applyNumberFormat="1" applyFont="1" applyFill="1" applyBorder="1" applyAlignment="1" applyProtection="1">
      <alignment horizontal="center" vertical="center" wrapText="1"/>
    </xf>
    <xf numFmtId="2" fontId="19" fillId="0" borderId="12" xfId="1" applyNumberFormat="1" applyFont="1" applyFill="1" applyBorder="1" applyAlignment="1" applyProtection="1">
      <alignment horizontal="center" vertical="center" wrapText="1"/>
    </xf>
    <xf numFmtId="2" fontId="19" fillId="0" borderId="13" xfId="1" applyNumberFormat="1" applyFont="1" applyFill="1" applyBorder="1" applyAlignment="1" applyProtection="1">
      <alignment horizontal="center" vertical="center" wrapText="1"/>
    </xf>
    <xf numFmtId="2" fontId="19" fillId="4" borderId="11" xfId="1" applyNumberFormat="1" applyFont="1" applyFill="1" applyBorder="1" applyAlignment="1" applyProtection="1">
      <alignment horizontal="center" vertical="center" wrapText="1"/>
    </xf>
    <xf numFmtId="2" fontId="19" fillId="4" borderId="12" xfId="1" applyNumberFormat="1" applyFont="1" applyFill="1" applyBorder="1" applyAlignment="1" applyProtection="1">
      <alignment horizontal="center" vertical="center" wrapText="1"/>
    </xf>
    <xf numFmtId="2" fontId="19" fillId="4" borderId="13" xfId="1"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2" fontId="12" fillId="6" borderId="11" xfId="0" applyNumberFormat="1" applyFont="1" applyFill="1" applyBorder="1" applyAlignment="1" applyProtection="1">
      <alignment horizontal="center" vertical="center"/>
      <protection locked="0" hidden="1"/>
    </xf>
    <xf numFmtId="2" fontId="12" fillId="6" borderId="13" xfId="0" applyNumberFormat="1" applyFont="1" applyFill="1" applyBorder="1" applyAlignment="1" applyProtection="1">
      <alignment horizontal="center" vertical="center"/>
      <protection locked="0" hidden="1"/>
    </xf>
    <xf numFmtId="0" fontId="12" fillId="6" borderId="1" xfId="0" quotePrefix="1" applyFont="1" applyFill="1" applyBorder="1" applyAlignment="1">
      <alignment horizontal="center" vertical="center"/>
    </xf>
    <xf numFmtId="0" fontId="12" fillId="6" borderId="5" xfId="0" quotePrefix="1" applyFont="1" applyFill="1" applyBorder="1" applyAlignment="1">
      <alignment horizontal="center" vertical="center"/>
    </xf>
    <xf numFmtId="0" fontId="14" fillId="6" borderId="3" xfId="0" quotePrefix="1" applyFont="1" applyFill="1" applyBorder="1" applyAlignment="1">
      <alignment horizontal="left" vertical="center" wrapText="1"/>
    </xf>
    <xf numFmtId="0" fontId="11" fillId="2" borderId="1" xfId="0" quotePrefix="1" applyFont="1" applyFill="1" applyBorder="1" applyAlignment="1">
      <alignment horizontal="center" vertical="center"/>
    </xf>
    <xf numFmtId="0" fontId="11" fillId="2" borderId="5"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7" fillId="4" borderId="0" xfId="0" applyFont="1" applyFill="1" applyAlignment="1">
      <alignment horizontal="center" vertical="center"/>
    </xf>
    <xf numFmtId="0" fontId="7" fillId="4" borderId="4" xfId="0" applyFont="1" applyFill="1" applyBorder="1" applyAlignment="1">
      <alignment horizontal="center" vertical="center"/>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12" fillId="6" borderId="4" xfId="0" applyFont="1" applyFill="1" applyBorder="1" applyAlignment="1">
      <alignment horizontal="center" vertical="center"/>
    </xf>
    <xf numFmtId="0" fontId="10" fillId="0" borderId="3" xfId="0" quotePrefix="1" applyFont="1" applyBorder="1" applyAlignment="1">
      <alignment horizontal="center" vertical="center" wrapText="1"/>
    </xf>
    <xf numFmtId="0" fontId="10" fillId="0" borderId="3" xfId="0" applyFont="1" applyBorder="1" applyAlignment="1">
      <alignment horizontal="center" vertical="center" wrapText="1"/>
    </xf>
    <xf numFmtId="0" fontId="13" fillId="6" borderId="1"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2" xfId="0" applyFont="1" applyFill="1" applyBorder="1" applyAlignment="1">
      <alignment horizontal="center" vertical="center"/>
    </xf>
    <xf numFmtId="0" fontId="14" fillId="6" borderId="3" xfId="0" applyFont="1" applyFill="1" applyBorder="1" applyAlignment="1">
      <alignment horizontal="left" vertical="center" wrapText="1"/>
    </xf>
    <xf numFmtId="0" fontId="11" fillId="2" borderId="1" xfId="0" quotePrefix="1" applyFont="1" applyFill="1" applyBorder="1" applyAlignment="1">
      <alignment horizontal="right" vertical="center"/>
    </xf>
    <xf numFmtId="0" fontId="11" fillId="2" borderId="2" xfId="0" quotePrefix="1" applyFont="1" applyFill="1" applyBorder="1" applyAlignment="1">
      <alignment horizontal="right" vertical="center"/>
    </xf>
    <xf numFmtId="0" fontId="11" fillId="2" borderId="1" xfId="0" quotePrefix="1" applyFont="1" applyFill="1" applyBorder="1" applyAlignment="1">
      <alignment horizontal="right" vertical="center" wrapText="1"/>
    </xf>
    <xf numFmtId="0" fontId="11" fillId="2" borderId="2" xfId="0" quotePrefix="1" applyFont="1" applyFill="1" applyBorder="1" applyAlignment="1">
      <alignment horizontal="right" vertical="center" wrapText="1"/>
    </xf>
    <xf numFmtId="0" fontId="19" fillId="0" borderId="1" xfId="0" quotePrefix="1" applyFont="1" applyBorder="1" applyAlignment="1">
      <alignment horizontal="left" vertical="center" wrapText="1"/>
    </xf>
    <xf numFmtId="0" fontId="19" fillId="0" borderId="5" xfId="0" quotePrefix="1" applyFont="1" applyBorder="1" applyAlignment="1">
      <alignment horizontal="left" vertical="center" wrapText="1"/>
    </xf>
    <xf numFmtId="0" fontId="19" fillId="0" borderId="2" xfId="0" quotePrefix="1" applyFont="1" applyBorder="1" applyAlignment="1">
      <alignment horizontal="left" vertical="center" wrapText="1"/>
    </xf>
    <xf numFmtId="0" fontId="15" fillId="4"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7" fillId="4" borderId="6" xfId="0" applyFont="1" applyFill="1" applyBorder="1" applyAlignment="1" applyProtection="1">
      <alignment horizontal="center"/>
      <protection locked="0" hidden="1"/>
    </xf>
    <xf numFmtId="0" fontId="11" fillId="4" borderId="16" xfId="0" applyFont="1" applyFill="1" applyBorder="1" applyAlignment="1" applyProtection="1">
      <alignment horizontal="left" vertical="top"/>
      <protection locked="0" hidden="1"/>
    </xf>
    <xf numFmtId="0" fontId="11" fillId="4" borderId="0" xfId="0" applyFont="1" applyFill="1" applyAlignment="1" applyProtection="1">
      <alignment horizontal="left" vertical="top"/>
      <protection locked="0" hidden="1"/>
    </xf>
    <xf numFmtId="0" fontId="11" fillId="4" borderId="17" xfId="0" applyFont="1" applyFill="1" applyBorder="1" applyAlignment="1" applyProtection="1">
      <alignment horizontal="left" vertical="top"/>
      <protection locked="0" hidden="1"/>
    </xf>
    <xf numFmtId="0" fontId="11" fillId="0" borderId="9" xfId="0" applyFont="1" applyBorder="1" applyAlignment="1" applyProtection="1">
      <alignment horizontal="left" vertical="top"/>
      <protection locked="0" hidden="1"/>
    </xf>
    <xf numFmtId="0" fontId="11" fillId="0" borderId="4" xfId="0" applyFont="1" applyBorder="1" applyAlignment="1" applyProtection="1">
      <alignment horizontal="left" vertical="top"/>
      <protection locked="0" hidden="1"/>
    </xf>
    <xf numFmtId="0" fontId="11" fillId="0" borderId="10" xfId="0" applyFont="1" applyBorder="1" applyAlignment="1" applyProtection="1">
      <alignment horizontal="left" vertical="top"/>
      <protection locked="0" hidden="1"/>
    </xf>
    <xf numFmtId="0" fontId="7" fillId="4" borderId="0" xfId="0" applyFont="1" applyFill="1" applyAlignment="1" applyProtection="1">
      <alignment horizontal="center"/>
      <protection locked="0" hidden="1"/>
    </xf>
    <xf numFmtId="0" fontId="24" fillId="0" borderId="0" xfId="0" quotePrefix="1" applyFont="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2" fontId="10" fillId="0" borderId="9" xfId="0" quotePrefix="1" applyNumberFormat="1" applyFont="1" applyBorder="1" applyAlignment="1">
      <alignment horizontal="center" vertical="center"/>
    </xf>
    <xf numFmtId="2" fontId="10" fillId="0" borderId="4" xfId="0" quotePrefix="1" applyNumberFormat="1" applyFont="1" applyBorder="1" applyAlignment="1">
      <alignment horizontal="center" vertical="center"/>
    </xf>
    <xf numFmtId="2" fontId="10" fillId="0" borderId="10" xfId="0" quotePrefix="1" applyNumberFormat="1" applyFont="1" applyBorder="1" applyAlignment="1">
      <alignment horizontal="center" vertical="center"/>
    </xf>
    <xf numFmtId="0" fontId="7" fillId="0" borderId="3" xfId="0" quotePrefix="1" applyFont="1" applyBorder="1" applyAlignment="1">
      <alignment horizontal="center" vertical="center" wrapText="1"/>
    </xf>
    <xf numFmtId="0" fontId="7" fillId="0" borderId="3" xfId="0" applyFont="1" applyBorder="1" applyAlignment="1">
      <alignment horizontal="center" vertical="center" wrapText="1"/>
    </xf>
    <xf numFmtId="0" fontId="14" fillId="6" borderId="1" xfId="0" quotePrefix="1" applyFont="1" applyFill="1" applyBorder="1" applyAlignment="1" applyProtection="1">
      <alignment horizontal="left" vertical="center" wrapText="1"/>
      <protection locked="0"/>
    </xf>
    <xf numFmtId="0" fontId="14" fillId="6" borderId="2" xfId="0" quotePrefix="1" applyFont="1" applyFill="1" applyBorder="1" applyAlignment="1" applyProtection="1">
      <alignment horizontal="left" vertical="center" wrapText="1"/>
      <protection locked="0"/>
    </xf>
    <xf numFmtId="4" fontId="19" fillId="4" borderId="11" xfId="1" applyNumberFormat="1" applyFont="1" applyFill="1" applyBorder="1" applyAlignment="1" applyProtection="1">
      <alignment horizontal="center" vertical="center" wrapText="1"/>
      <protection locked="0"/>
    </xf>
    <xf numFmtId="4" fontId="19" fillId="4" borderId="12" xfId="1" applyNumberFormat="1" applyFont="1" applyFill="1" applyBorder="1" applyAlignment="1" applyProtection="1">
      <alignment horizontal="center" vertical="center" wrapText="1"/>
      <protection locked="0"/>
    </xf>
    <xf numFmtId="4" fontId="19" fillId="4" borderId="13" xfId="1" applyNumberFormat="1" applyFont="1" applyFill="1" applyBorder="1" applyAlignment="1" applyProtection="1">
      <alignment horizontal="center" vertical="center" wrapText="1"/>
      <protection locked="0"/>
    </xf>
    <xf numFmtId="4" fontId="19" fillId="4" borderId="3" xfId="1" applyNumberFormat="1" applyFont="1" applyFill="1" applyBorder="1" applyAlignment="1" applyProtection="1">
      <alignment horizontal="center" vertical="center" wrapText="1"/>
      <protection locked="0"/>
    </xf>
    <xf numFmtId="0" fontId="16" fillId="6" borderId="1" xfId="0" quotePrefix="1" applyFont="1" applyFill="1" applyBorder="1" applyAlignment="1" applyProtection="1">
      <alignment horizontal="center" vertical="center"/>
      <protection locked="0"/>
    </xf>
    <xf numFmtId="0" fontId="16" fillId="6" borderId="5" xfId="0" quotePrefix="1" applyFont="1" applyFill="1" applyBorder="1" applyAlignment="1" applyProtection="1">
      <alignment horizontal="center" vertical="center"/>
      <protection locked="0"/>
    </xf>
    <xf numFmtId="0" fontId="16" fillId="6" borderId="2" xfId="0" quotePrefix="1" applyFont="1" applyFill="1" applyBorder="1" applyAlignment="1" applyProtection="1">
      <alignment horizontal="center" vertical="center"/>
      <protection locked="0"/>
    </xf>
    <xf numFmtId="4" fontId="10" fillId="0" borderId="3" xfId="0" applyNumberFormat="1" applyFont="1" applyBorder="1" applyAlignment="1" applyProtection="1">
      <alignment horizontal="center" vertical="center"/>
      <protection locked="0"/>
    </xf>
    <xf numFmtId="0" fontId="11" fillId="4" borderId="7" xfId="0" applyFont="1" applyFill="1" applyBorder="1" applyAlignment="1">
      <alignment horizontal="left" vertical="top"/>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4" fontId="10" fillId="0" borderId="3" xfId="0" quotePrefix="1" applyNumberFormat="1" applyFont="1" applyBorder="1" applyAlignment="1" applyProtection="1">
      <alignment horizontal="center" vertical="center"/>
      <protection locked="0"/>
    </xf>
    <xf numFmtId="0" fontId="10" fillId="2" borderId="1" xfId="0" quotePrefix="1" applyFont="1" applyFill="1" applyBorder="1" applyAlignment="1" applyProtection="1">
      <alignment horizontal="center" vertical="center"/>
      <protection locked="0"/>
    </xf>
    <xf numFmtId="0" fontId="10" fillId="2" borderId="5" xfId="0" quotePrefix="1" applyFont="1" applyFill="1" applyBorder="1" applyAlignment="1" applyProtection="1">
      <alignment horizontal="center" vertical="center"/>
      <protection locked="0"/>
    </xf>
    <xf numFmtId="0" fontId="10" fillId="2" borderId="2" xfId="0" quotePrefix="1" applyFont="1" applyFill="1" applyBorder="1" applyAlignment="1" applyProtection="1">
      <alignment horizontal="center" vertical="center"/>
      <protection locked="0"/>
    </xf>
    <xf numFmtId="0" fontId="11" fillId="2" borderId="7" xfId="0" quotePrefix="1" applyFont="1" applyFill="1" applyBorder="1" applyAlignment="1" applyProtection="1">
      <alignment horizontal="center" vertical="center" wrapText="1"/>
      <protection locked="0"/>
    </xf>
    <xf numFmtId="0" fontId="11" fillId="2" borderId="8" xfId="0" quotePrefix="1" applyFont="1" applyFill="1" applyBorder="1" applyAlignment="1" applyProtection="1">
      <alignment horizontal="center" vertical="center" wrapText="1"/>
      <protection locked="0"/>
    </xf>
    <xf numFmtId="0" fontId="11" fillId="2" borderId="16" xfId="0" quotePrefix="1" applyFont="1" applyFill="1" applyBorder="1" applyAlignment="1" applyProtection="1">
      <alignment horizontal="center" vertical="center" wrapText="1"/>
      <protection locked="0"/>
    </xf>
    <xf numFmtId="0" fontId="11" fillId="2" borderId="17" xfId="0" quotePrefix="1" applyFont="1" applyFill="1" applyBorder="1" applyAlignment="1" applyProtection="1">
      <alignment horizontal="center" vertical="center" wrapText="1"/>
      <protection locked="0"/>
    </xf>
    <xf numFmtId="0" fontId="11" fillId="2" borderId="9" xfId="0" quotePrefix="1" applyFont="1" applyFill="1" applyBorder="1" applyAlignment="1" applyProtection="1">
      <alignment horizontal="center" vertical="center" wrapText="1"/>
      <protection locked="0"/>
    </xf>
    <xf numFmtId="0" fontId="11" fillId="2" borderId="10" xfId="0" quotePrefix="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top"/>
      <protection locked="0" hidden="1"/>
    </xf>
    <xf numFmtId="0" fontId="11" fillId="4" borderId="3" xfId="0" applyFont="1" applyFill="1" applyBorder="1" applyAlignment="1" applyProtection="1">
      <alignment horizontal="center" vertical="top"/>
      <protection locked="0" hidden="1"/>
    </xf>
    <xf numFmtId="0" fontId="16" fillId="6" borderId="5"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26" fillId="6" borderId="1" xfId="0" applyFont="1" applyFill="1" applyBorder="1" applyAlignment="1" applyProtection="1">
      <alignment horizontal="center" vertical="center" wrapText="1"/>
      <protection locked="0"/>
    </xf>
    <xf numFmtId="0" fontId="26" fillId="6" borderId="5" xfId="0" applyFont="1" applyFill="1" applyBorder="1" applyAlignment="1" applyProtection="1">
      <alignment horizontal="center" vertical="center"/>
      <protection locked="0"/>
    </xf>
    <xf numFmtId="0" fontId="26" fillId="6" borderId="2" xfId="0" applyFont="1" applyFill="1" applyBorder="1" applyAlignment="1" applyProtection="1">
      <alignment horizontal="center" vertical="center"/>
      <protection locked="0"/>
    </xf>
    <xf numFmtId="0" fontId="10" fillId="0" borderId="1" xfId="0" quotePrefix="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4" borderId="0" xfId="0" applyFont="1" applyFill="1" applyAlignment="1" applyProtection="1">
      <alignment horizontal="center" vertical="center"/>
      <protection locked="0"/>
    </xf>
    <xf numFmtId="0" fontId="24"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12" fillId="6" borderId="4" xfId="0" applyFont="1" applyFill="1" applyBorder="1" applyAlignment="1" applyProtection="1">
      <alignment horizontal="center" vertical="center"/>
      <protection locked="0"/>
    </xf>
    <xf numFmtId="4" fontId="12" fillId="6" borderId="11" xfId="0" applyNumberFormat="1" applyFont="1" applyFill="1" applyBorder="1" applyAlignment="1" applyProtection="1">
      <alignment horizontal="center" vertical="center"/>
      <protection locked="0"/>
    </xf>
    <xf numFmtId="4" fontId="12" fillId="6" borderId="12" xfId="0" applyNumberFormat="1" applyFont="1" applyFill="1" applyBorder="1" applyAlignment="1" applyProtection="1">
      <alignment horizontal="center" vertical="center"/>
      <protection locked="0"/>
    </xf>
    <xf numFmtId="4" fontId="10" fillId="5" borderId="3" xfId="0" quotePrefix="1" applyNumberFormat="1" applyFont="1" applyFill="1" applyBorder="1" applyAlignment="1">
      <alignment horizontal="center" vertical="center"/>
    </xf>
    <xf numFmtId="0" fontId="18" fillId="0" borderId="3" xfId="0" applyFont="1" applyBorder="1" applyAlignment="1" applyProtection="1">
      <alignment horizontal="center" vertical="center" wrapText="1"/>
      <protection locked="0"/>
    </xf>
    <xf numFmtId="0" fontId="12" fillId="6" borderId="3" xfId="0" quotePrefix="1" applyFont="1" applyFill="1" applyBorder="1" applyAlignment="1">
      <alignment horizontal="center" vertical="center" wrapText="1"/>
    </xf>
    <xf numFmtId="0" fontId="12" fillId="6" borderId="3" xfId="0" applyFont="1" applyFill="1" applyBorder="1" applyAlignment="1">
      <alignment horizontal="center" vertical="center" wrapText="1"/>
    </xf>
    <xf numFmtId="165" fontId="19" fillId="4" borderId="11" xfId="1" applyNumberFormat="1" applyFont="1" applyFill="1" applyBorder="1" applyAlignment="1" applyProtection="1">
      <alignment horizontal="center" vertical="center" wrapText="1"/>
    </xf>
    <xf numFmtId="165" fontId="19" fillId="4" borderId="12" xfId="1" applyNumberFormat="1" applyFont="1" applyFill="1" applyBorder="1" applyAlignment="1" applyProtection="1">
      <alignment horizontal="center" vertical="center" wrapText="1"/>
    </xf>
    <xf numFmtId="165" fontId="19" fillId="4" borderId="13" xfId="1" applyNumberFormat="1" applyFont="1" applyFill="1" applyBorder="1" applyAlignment="1" applyProtection="1">
      <alignment horizontal="center" vertical="center" wrapText="1"/>
    </xf>
    <xf numFmtId="0" fontId="11" fillId="2" borderId="2" xfId="0" quotePrefix="1" applyFont="1" applyFill="1" applyBorder="1" applyAlignment="1">
      <alignment horizontal="center" vertical="center"/>
    </xf>
    <xf numFmtId="0" fontId="11" fillId="2" borderId="1" xfId="0" quotePrefix="1" applyFont="1" applyFill="1" applyBorder="1" applyAlignment="1">
      <alignment horizontal="center" vertical="center" wrapText="1"/>
    </xf>
    <xf numFmtId="0" fontId="11" fillId="2" borderId="2" xfId="0" quotePrefix="1" applyFont="1" applyFill="1" applyBorder="1" applyAlignment="1">
      <alignment horizontal="center" vertical="center" wrapText="1"/>
    </xf>
    <xf numFmtId="0" fontId="26" fillId="6" borderId="1" xfId="0" applyFont="1" applyFill="1" applyBorder="1" applyAlignment="1">
      <alignment horizontal="center" vertical="center"/>
    </xf>
    <xf numFmtId="0" fontId="26" fillId="6" borderId="5" xfId="0" applyFont="1" applyFill="1" applyBorder="1" applyAlignment="1">
      <alignment horizontal="center" vertical="center"/>
    </xf>
    <xf numFmtId="0" fontId="26" fillId="6" borderId="2" xfId="0" applyFont="1" applyFill="1" applyBorder="1" applyAlignment="1">
      <alignment horizontal="center" vertical="center"/>
    </xf>
    <xf numFmtId="0" fontId="10" fillId="2" borderId="1" xfId="0" quotePrefix="1" applyFont="1" applyFill="1" applyBorder="1" applyAlignment="1">
      <alignment horizontal="center" vertical="center"/>
    </xf>
    <xf numFmtId="0" fontId="10" fillId="2" borderId="5" xfId="0" quotePrefix="1" applyFont="1" applyFill="1" applyBorder="1" applyAlignment="1">
      <alignment horizontal="center" vertical="center"/>
    </xf>
    <xf numFmtId="165" fontId="10" fillId="5" borderId="9" xfId="0" quotePrefix="1" applyNumberFormat="1" applyFont="1" applyFill="1" applyBorder="1" applyAlignment="1">
      <alignment horizontal="center" vertical="center"/>
    </xf>
    <xf numFmtId="165" fontId="10" fillId="5" borderId="4" xfId="0" quotePrefix="1" applyNumberFormat="1" applyFont="1" applyFill="1" applyBorder="1" applyAlignment="1">
      <alignment horizontal="center" vertical="center"/>
    </xf>
    <xf numFmtId="165" fontId="10" fillId="5" borderId="10" xfId="0" quotePrefix="1" applyNumberFormat="1" applyFont="1" applyFill="1" applyBorder="1" applyAlignment="1">
      <alignment horizontal="center" vertical="center"/>
    </xf>
    <xf numFmtId="165" fontId="16" fillId="6" borderId="11" xfId="0" applyNumberFormat="1" applyFont="1" applyFill="1" applyBorder="1" applyAlignment="1" applyProtection="1">
      <alignment horizontal="center" vertical="center"/>
      <protection locked="0" hidden="1"/>
    </xf>
    <xf numFmtId="165" fontId="16" fillId="6" borderId="13" xfId="0" applyNumberFormat="1" applyFont="1" applyFill="1" applyBorder="1" applyAlignment="1" applyProtection="1">
      <alignment horizontal="center" vertical="center"/>
      <protection locked="0" hidden="1"/>
    </xf>
    <xf numFmtId="0" fontId="10" fillId="2" borderId="3" xfId="0" quotePrefix="1" applyFont="1" applyFill="1" applyBorder="1" applyAlignment="1">
      <alignment horizontal="center" vertical="center"/>
    </xf>
    <xf numFmtId="165" fontId="19" fillId="0" borderId="11" xfId="1" applyNumberFormat="1" applyFont="1" applyFill="1" applyBorder="1" applyAlignment="1" applyProtection="1">
      <alignment horizontal="center" vertical="center" wrapText="1"/>
    </xf>
    <xf numFmtId="165" fontId="19" fillId="0" borderId="12" xfId="1" applyNumberFormat="1" applyFont="1" applyFill="1" applyBorder="1" applyAlignment="1" applyProtection="1">
      <alignment horizontal="center" vertical="center" wrapText="1"/>
    </xf>
    <xf numFmtId="165" fontId="19" fillId="0" borderId="13" xfId="1" applyNumberFormat="1" applyFont="1" applyFill="1" applyBorder="1" applyAlignment="1" applyProtection="1">
      <alignment horizontal="center" vertical="center" wrapText="1"/>
    </xf>
    <xf numFmtId="165" fontId="19" fillId="4" borderId="11" xfId="1" applyNumberFormat="1" applyFont="1" applyFill="1" applyBorder="1" applyAlignment="1" applyProtection="1">
      <alignment horizontal="center" vertical="center" wrapText="1"/>
      <protection locked="0" hidden="1"/>
    </xf>
    <xf numFmtId="165" fontId="19" fillId="4" borderId="12" xfId="1" applyNumberFormat="1" applyFont="1" applyFill="1" applyBorder="1" applyAlignment="1" applyProtection="1">
      <alignment horizontal="center" vertical="center" wrapText="1"/>
      <protection locked="0" hidden="1"/>
    </xf>
    <xf numFmtId="165" fontId="19" fillId="4" borderId="13" xfId="1" applyNumberFormat="1" applyFont="1" applyFill="1" applyBorder="1" applyAlignment="1" applyProtection="1">
      <alignment horizontal="center" vertical="center" wrapText="1"/>
      <protection locked="0" hidden="1"/>
    </xf>
    <xf numFmtId="0" fontId="27" fillId="6" borderId="3" xfId="0" applyFont="1" applyFill="1" applyBorder="1" applyAlignment="1">
      <alignment horizontal="center" vertical="center"/>
    </xf>
    <xf numFmtId="0" fontId="29" fillId="0" borderId="14" xfId="0" applyFont="1" applyBorder="1" applyAlignment="1">
      <alignment horizontal="center" vertical="center"/>
    </xf>
    <xf numFmtId="0" fontId="29" fillId="0" borderId="8" xfId="0" applyFont="1" applyBorder="1" applyAlignment="1">
      <alignment horizontal="center" vertical="center"/>
    </xf>
    <xf numFmtId="0" fontId="27" fillId="6" borderId="7" xfId="0" applyFont="1" applyFill="1" applyBorder="1" applyAlignment="1">
      <alignment horizontal="center" vertical="center"/>
    </xf>
    <xf numFmtId="0" fontId="27" fillId="6" borderId="8" xfId="0" applyFont="1" applyFill="1" applyBorder="1" applyAlignment="1">
      <alignment horizontal="center" vertical="center"/>
    </xf>
  </cellXfs>
  <cellStyles count="3">
    <cellStyle name="Millares 2" xfId="2" xr:uid="{00000000-0005-0000-0000-000001000000}"/>
    <cellStyle name="Normal" xfId="0" builtinId="0"/>
    <cellStyle name="Porcentaje" xfId="1" builtinId="5"/>
  </cellStyles>
  <dxfs count="0"/>
  <tableStyles count="0" defaultTableStyle="TableStyleMedium2" defaultPivotStyle="PivotStyleLight16"/>
  <colors>
    <mruColors>
      <color rgb="FF9D2449"/>
      <color rgb="FF611232"/>
      <color rgb="FFD3932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143940</xdr:rowOff>
    </xdr:from>
    <xdr:to>
      <xdr:col>2</xdr:col>
      <xdr:colOff>98866</xdr:colOff>
      <xdr:row>26</xdr:row>
      <xdr:rowOff>160870</xdr:rowOff>
    </xdr:to>
    <xdr:grpSp>
      <xdr:nvGrpSpPr>
        <xdr:cNvPr id="2" name="Grupo 1">
          <a:extLst>
            <a:ext uri="{FF2B5EF4-FFF2-40B4-BE49-F238E27FC236}">
              <a16:creationId xmlns:a16="http://schemas.microsoft.com/office/drawing/2014/main" id="{1C172F24-3A7C-4D20-B157-2FA89EB17FCB}"/>
            </a:ext>
          </a:extLst>
        </xdr:cNvPr>
        <xdr:cNvGrpSpPr/>
      </xdr:nvGrpSpPr>
      <xdr:grpSpPr>
        <a:xfrm>
          <a:off x="0" y="11703826"/>
          <a:ext cx="3328707" cy="493180"/>
          <a:chOff x="0" y="8569483"/>
          <a:chExt cx="3244837" cy="495901"/>
        </a:xfrm>
      </xdr:grpSpPr>
      <xdr:sp macro="" textlink="">
        <xdr:nvSpPr>
          <xdr:cNvPr id="15" name="CuadroTexto 14">
            <a:extLst>
              <a:ext uri="{FF2B5EF4-FFF2-40B4-BE49-F238E27FC236}">
                <a16:creationId xmlns:a16="http://schemas.microsoft.com/office/drawing/2014/main" id="{AE471291-6A57-9D10-9945-20B295D8030F}"/>
              </a:ext>
            </a:extLst>
          </xdr:cNvPr>
          <xdr:cNvSpPr txBox="1"/>
        </xdr:nvSpPr>
        <xdr:spPr>
          <a:xfrm>
            <a:off x="0" y="8577947"/>
            <a:ext cx="3236371"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SECRETARIO DE ADMINISTRACIÓN</a:t>
            </a:r>
          </a:p>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Y FINANZAS</a:t>
            </a:r>
          </a:p>
        </xdr:txBody>
      </xdr:sp>
      <xdr:cxnSp macro="">
        <xdr:nvCxnSpPr>
          <xdr:cNvPr id="18" name="Conector recto 17">
            <a:extLst>
              <a:ext uri="{FF2B5EF4-FFF2-40B4-BE49-F238E27FC236}">
                <a16:creationId xmlns:a16="http://schemas.microsoft.com/office/drawing/2014/main" id="{DE95FA33-CE31-FBBD-A3D0-0C9E82041589}"/>
              </a:ext>
            </a:extLst>
          </xdr:cNvPr>
          <xdr:cNvCxnSpPr/>
        </xdr:nvCxnSpPr>
        <xdr:spPr>
          <a:xfrm flipV="1">
            <a:off x="8466" y="8569483"/>
            <a:ext cx="323637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643463</xdr:colOff>
      <xdr:row>25</xdr:row>
      <xdr:rowOff>143933</xdr:rowOff>
    </xdr:from>
    <xdr:to>
      <xdr:col>5</xdr:col>
      <xdr:colOff>843934</xdr:colOff>
      <xdr:row>26</xdr:row>
      <xdr:rowOff>160869</xdr:rowOff>
    </xdr:to>
    <xdr:grpSp>
      <xdr:nvGrpSpPr>
        <xdr:cNvPr id="19" name="Grupo 18">
          <a:extLst>
            <a:ext uri="{FF2B5EF4-FFF2-40B4-BE49-F238E27FC236}">
              <a16:creationId xmlns:a16="http://schemas.microsoft.com/office/drawing/2014/main" id="{A86E899D-D022-44C6-A30D-964568C215C7}"/>
            </a:ext>
          </a:extLst>
        </xdr:cNvPr>
        <xdr:cNvGrpSpPr/>
      </xdr:nvGrpSpPr>
      <xdr:grpSpPr>
        <a:xfrm>
          <a:off x="3873304" y="11703819"/>
          <a:ext cx="3135903" cy="493186"/>
          <a:chOff x="3789434" y="8569476"/>
          <a:chExt cx="3237586" cy="495907"/>
        </a:xfrm>
      </xdr:grpSpPr>
      <xdr:sp macro="" textlink="">
        <xdr:nvSpPr>
          <xdr:cNvPr id="20" name="CuadroTexto 19">
            <a:extLst>
              <a:ext uri="{FF2B5EF4-FFF2-40B4-BE49-F238E27FC236}">
                <a16:creationId xmlns:a16="http://schemas.microsoft.com/office/drawing/2014/main" id="{0DCE6BDC-C9C6-BF22-75C9-C73E595ADDE5}"/>
              </a:ext>
            </a:extLst>
          </xdr:cNvPr>
          <xdr:cNvSpPr txBox="1"/>
        </xdr:nvSpPr>
        <xdr:spPr>
          <a:xfrm>
            <a:off x="3789434" y="8577946"/>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DIRECTOR DE RECURSOS HUMANOS</a:t>
            </a:r>
          </a:p>
        </xdr:txBody>
      </xdr:sp>
      <xdr:cxnSp macro="">
        <xdr:nvCxnSpPr>
          <xdr:cNvPr id="21" name="Conector recto 20">
            <a:extLst>
              <a:ext uri="{FF2B5EF4-FFF2-40B4-BE49-F238E27FC236}">
                <a16:creationId xmlns:a16="http://schemas.microsoft.com/office/drawing/2014/main" id="{005E34A2-0970-5453-114C-4D5EBC4D4716}"/>
              </a:ext>
            </a:extLst>
          </xdr:cNvPr>
          <xdr:cNvCxnSpPr/>
        </xdr:nvCxnSpPr>
        <xdr:spPr>
          <a:xfrm flipV="1">
            <a:off x="3797905" y="8569476"/>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279409</xdr:colOff>
      <xdr:row>25</xdr:row>
      <xdr:rowOff>143932</xdr:rowOff>
    </xdr:from>
    <xdr:to>
      <xdr:col>9</xdr:col>
      <xdr:colOff>479875</xdr:colOff>
      <xdr:row>26</xdr:row>
      <xdr:rowOff>160869</xdr:rowOff>
    </xdr:to>
    <xdr:grpSp>
      <xdr:nvGrpSpPr>
        <xdr:cNvPr id="22" name="Grupo 21">
          <a:extLst>
            <a:ext uri="{FF2B5EF4-FFF2-40B4-BE49-F238E27FC236}">
              <a16:creationId xmlns:a16="http://schemas.microsoft.com/office/drawing/2014/main" id="{984FF7B9-9152-442F-BD2E-163F96B151E3}"/>
            </a:ext>
          </a:extLst>
        </xdr:cNvPr>
        <xdr:cNvGrpSpPr/>
      </xdr:nvGrpSpPr>
      <xdr:grpSpPr>
        <a:xfrm>
          <a:off x="7423159" y="11703818"/>
          <a:ext cx="3404330" cy="493187"/>
          <a:chOff x="7474866" y="8569475"/>
          <a:chExt cx="3237580" cy="495908"/>
        </a:xfrm>
      </xdr:grpSpPr>
      <xdr:sp macro="" textlink="">
        <xdr:nvSpPr>
          <xdr:cNvPr id="23" name="CuadroTexto 22">
            <a:extLst>
              <a:ext uri="{FF2B5EF4-FFF2-40B4-BE49-F238E27FC236}">
                <a16:creationId xmlns:a16="http://schemas.microsoft.com/office/drawing/2014/main" id="{7C923243-328E-C5FA-1F36-A8844143DBF5}"/>
              </a:ext>
            </a:extLst>
          </xdr:cNvPr>
          <xdr:cNvSpPr txBox="1"/>
        </xdr:nvSpPr>
        <xdr:spPr>
          <a:xfrm>
            <a:off x="7474866" y="8577946"/>
            <a:ext cx="3229114"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ÓRGANO INTERNO DE CONTROL DE LA IES</a:t>
            </a:r>
          </a:p>
        </xdr:txBody>
      </xdr:sp>
      <xdr:cxnSp macro="">
        <xdr:nvCxnSpPr>
          <xdr:cNvPr id="24" name="Conector recto 23">
            <a:extLst>
              <a:ext uri="{FF2B5EF4-FFF2-40B4-BE49-F238E27FC236}">
                <a16:creationId xmlns:a16="http://schemas.microsoft.com/office/drawing/2014/main" id="{F16A7C3C-5E18-DFD1-98AD-624781DC7C49}"/>
              </a:ext>
            </a:extLst>
          </xdr:cNvPr>
          <xdr:cNvCxnSpPr/>
        </xdr:nvCxnSpPr>
        <xdr:spPr>
          <a:xfrm flipV="1">
            <a:off x="7483332" y="8569475"/>
            <a:ext cx="322911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804361</xdr:colOff>
      <xdr:row>25</xdr:row>
      <xdr:rowOff>143931</xdr:rowOff>
    </xdr:from>
    <xdr:to>
      <xdr:col>12</xdr:col>
      <xdr:colOff>1004812</xdr:colOff>
      <xdr:row>26</xdr:row>
      <xdr:rowOff>160870</xdr:rowOff>
    </xdr:to>
    <xdr:grpSp>
      <xdr:nvGrpSpPr>
        <xdr:cNvPr id="25" name="Grupo 24">
          <a:extLst>
            <a:ext uri="{FF2B5EF4-FFF2-40B4-BE49-F238E27FC236}">
              <a16:creationId xmlns:a16="http://schemas.microsoft.com/office/drawing/2014/main" id="{D113AFFF-6BE5-47D6-A31E-1CD519C9F301}"/>
            </a:ext>
          </a:extLst>
        </xdr:cNvPr>
        <xdr:cNvGrpSpPr/>
      </xdr:nvGrpSpPr>
      <xdr:grpSpPr>
        <a:xfrm>
          <a:off x="11151975" y="11703817"/>
          <a:ext cx="3135882" cy="493189"/>
          <a:chOff x="11036932" y="8569474"/>
          <a:chExt cx="3237566" cy="495910"/>
        </a:xfrm>
      </xdr:grpSpPr>
      <xdr:sp macro="" textlink="">
        <xdr:nvSpPr>
          <xdr:cNvPr id="26" name="CuadroTexto 25">
            <a:extLst>
              <a:ext uri="{FF2B5EF4-FFF2-40B4-BE49-F238E27FC236}">
                <a16:creationId xmlns:a16="http://schemas.microsoft.com/office/drawing/2014/main" id="{0381AC85-A00E-731D-6CB0-68A4BADDA61D}"/>
              </a:ext>
            </a:extLst>
          </xdr:cNvPr>
          <xdr:cNvSpPr txBox="1"/>
        </xdr:nvSpPr>
        <xdr:spPr>
          <a:xfrm>
            <a:off x="11045383" y="8577947"/>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RECTOR</a:t>
            </a:r>
          </a:p>
        </xdr:txBody>
      </xdr:sp>
      <xdr:cxnSp macro="">
        <xdr:nvCxnSpPr>
          <xdr:cNvPr id="27" name="Conector recto 26">
            <a:extLst>
              <a:ext uri="{FF2B5EF4-FFF2-40B4-BE49-F238E27FC236}">
                <a16:creationId xmlns:a16="http://schemas.microsoft.com/office/drawing/2014/main" id="{5334DB00-066B-922A-76DA-4ACC48346C50}"/>
              </a:ext>
            </a:extLst>
          </xdr:cNvPr>
          <xdr:cNvCxnSpPr/>
        </xdr:nvCxnSpPr>
        <xdr:spPr>
          <a:xfrm flipV="1">
            <a:off x="11036932" y="8569474"/>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104543</xdr:colOff>
      <xdr:row>24</xdr:row>
      <xdr:rowOff>813111</xdr:rowOff>
    </xdr:from>
    <xdr:to>
      <xdr:col>2</xdr:col>
      <xdr:colOff>25123</xdr:colOff>
      <xdr:row>24</xdr:row>
      <xdr:rowOff>1470789</xdr:rowOff>
    </xdr:to>
    <xdr:sp macro="" textlink="">
      <xdr:nvSpPr>
        <xdr:cNvPr id="28" name="CuadroTexto 27">
          <a:extLst>
            <a:ext uri="{FF2B5EF4-FFF2-40B4-BE49-F238E27FC236}">
              <a16:creationId xmlns:a16="http://schemas.microsoft.com/office/drawing/2014/main" id="{560E10EF-358D-456B-9232-D08E6C8D9867}"/>
            </a:ext>
          </a:extLst>
        </xdr:cNvPr>
        <xdr:cNvSpPr txBox="1"/>
      </xdr:nvSpPr>
      <xdr:spPr>
        <a:xfrm>
          <a:off x="104543" y="10814361"/>
          <a:ext cx="3149555" cy="657678"/>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000" b="0"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endParaRPr>
        </a:p>
      </xdr:txBody>
    </xdr:sp>
    <xdr:clientData/>
  </xdr:twoCellAnchor>
  <xdr:twoCellAnchor>
    <xdr:from>
      <xdr:col>2</xdr:col>
      <xdr:colOff>627257</xdr:colOff>
      <xdr:row>24</xdr:row>
      <xdr:rowOff>836342</xdr:rowOff>
    </xdr:from>
    <xdr:to>
      <xdr:col>5</xdr:col>
      <xdr:colOff>849849</xdr:colOff>
      <xdr:row>25</xdr:row>
      <xdr:rowOff>18806</xdr:rowOff>
    </xdr:to>
    <xdr:sp macro="" textlink="">
      <xdr:nvSpPr>
        <xdr:cNvPr id="29" name="CuadroTexto 28">
          <a:extLst>
            <a:ext uri="{FF2B5EF4-FFF2-40B4-BE49-F238E27FC236}">
              <a16:creationId xmlns:a16="http://schemas.microsoft.com/office/drawing/2014/main" id="{915B86DD-5F48-41F3-AAD5-D808CDCB78BF}"/>
            </a:ext>
          </a:extLst>
        </xdr:cNvPr>
        <xdr:cNvSpPr txBox="1"/>
      </xdr:nvSpPr>
      <xdr:spPr>
        <a:xfrm>
          <a:off x="3856232" y="10837592"/>
          <a:ext cx="3165817" cy="725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6</xdr:col>
      <xdr:colOff>220701</xdr:colOff>
      <xdr:row>24</xdr:row>
      <xdr:rowOff>847958</xdr:rowOff>
    </xdr:from>
    <xdr:to>
      <xdr:col>9</xdr:col>
      <xdr:colOff>443293</xdr:colOff>
      <xdr:row>25</xdr:row>
      <xdr:rowOff>30422</xdr:rowOff>
    </xdr:to>
    <xdr:sp macro="" textlink="">
      <xdr:nvSpPr>
        <xdr:cNvPr id="30" name="CuadroTexto 29">
          <a:extLst>
            <a:ext uri="{FF2B5EF4-FFF2-40B4-BE49-F238E27FC236}">
              <a16:creationId xmlns:a16="http://schemas.microsoft.com/office/drawing/2014/main" id="{83B0D81B-3E45-442E-A6BF-82AE349191F7}"/>
            </a:ext>
          </a:extLst>
        </xdr:cNvPr>
        <xdr:cNvSpPr txBox="1"/>
      </xdr:nvSpPr>
      <xdr:spPr>
        <a:xfrm>
          <a:off x="7373976" y="10849208"/>
          <a:ext cx="3432517" cy="725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9</xdr:col>
      <xdr:colOff>813110</xdr:colOff>
      <xdr:row>24</xdr:row>
      <xdr:rowOff>859573</xdr:rowOff>
    </xdr:from>
    <xdr:to>
      <xdr:col>12</xdr:col>
      <xdr:colOff>1035702</xdr:colOff>
      <xdr:row>25</xdr:row>
      <xdr:rowOff>42037</xdr:rowOff>
    </xdr:to>
    <xdr:sp macro="" textlink="">
      <xdr:nvSpPr>
        <xdr:cNvPr id="31" name="CuadroTexto 30">
          <a:extLst>
            <a:ext uri="{FF2B5EF4-FFF2-40B4-BE49-F238E27FC236}">
              <a16:creationId xmlns:a16="http://schemas.microsoft.com/office/drawing/2014/main" id="{C6108D43-254A-4428-ACCE-19F294F5E63F}"/>
            </a:ext>
          </a:extLst>
        </xdr:cNvPr>
        <xdr:cNvSpPr txBox="1"/>
      </xdr:nvSpPr>
      <xdr:spPr>
        <a:xfrm>
          <a:off x="11176310" y="10860823"/>
          <a:ext cx="3165817" cy="725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editAs="oneCell">
    <xdr:from>
      <xdr:col>0</xdr:col>
      <xdr:colOff>47625</xdr:colOff>
      <xdr:row>2</xdr:row>
      <xdr:rowOff>303353</xdr:rowOff>
    </xdr:from>
    <xdr:to>
      <xdr:col>1</xdr:col>
      <xdr:colOff>66675</xdr:colOff>
      <xdr:row>5</xdr:row>
      <xdr:rowOff>82754</xdr:rowOff>
    </xdr:to>
    <xdr:pic>
      <xdr:nvPicPr>
        <xdr:cNvPr id="4" name="Imagen 3">
          <a:extLst>
            <a:ext uri="{FF2B5EF4-FFF2-40B4-BE49-F238E27FC236}">
              <a16:creationId xmlns:a16="http://schemas.microsoft.com/office/drawing/2014/main" id="{92D45106-D6D1-1BA1-E796-AEFDA8083F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84353"/>
          <a:ext cx="2266950" cy="569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2</xdr:row>
      <xdr:rowOff>304800</xdr:rowOff>
    </xdr:from>
    <xdr:to>
      <xdr:col>1</xdr:col>
      <xdr:colOff>66675</xdr:colOff>
      <xdr:row>5</xdr:row>
      <xdr:rowOff>84201</xdr:rowOff>
    </xdr:to>
    <xdr:pic>
      <xdr:nvPicPr>
        <xdr:cNvPr id="2" name="Imagen 1">
          <a:extLst>
            <a:ext uri="{FF2B5EF4-FFF2-40B4-BE49-F238E27FC236}">
              <a16:creationId xmlns:a16="http://schemas.microsoft.com/office/drawing/2014/main" id="{7805A2E2-150D-4716-991A-176E33E311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85800"/>
          <a:ext cx="2266950" cy="569976"/>
        </a:xfrm>
        <a:prstGeom prst="rect">
          <a:avLst/>
        </a:prstGeom>
      </xdr:spPr>
    </xdr:pic>
    <xdr:clientData/>
  </xdr:twoCellAnchor>
  <xdr:twoCellAnchor>
    <xdr:from>
      <xdr:col>0</xdr:col>
      <xdr:colOff>0</xdr:colOff>
      <xdr:row>25</xdr:row>
      <xdr:rowOff>143940</xdr:rowOff>
    </xdr:from>
    <xdr:to>
      <xdr:col>2</xdr:col>
      <xdr:colOff>98866</xdr:colOff>
      <xdr:row>26</xdr:row>
      <xdr:rowOff>160870</xdr:rowOff>
    </xdr:to>
    <xdr:grpSp>
      <xdr:nvGrpSpPr>
        <xdr:cNvPr id="17" name="Grupo 16">
          <a:extLst>
            <a:ext uri="{FF2B5EF4-FFF2-40B4-BE49-F238E27FC236}">
              <a16:creationId xmlns:a16="http://schemas.microsoft.com/office/drawing/2014/main" id="{BEFC6AD4-2E1D-4DDF-BAED-5A87E402BA69}"/>
            </a:ext>
          </a:extLst>
        </xdr:cNvPr>
        <xdr:cNvGrpSpPr/>
      </xdr:nvGrpSpPr>
      <xdr:grpSpPr>
        <a:xfrm>
          <a:off x="0" y="11703826"/>
          <a:ext cx="3328707" cy="493180"/>
          <a:chOff x="0" y="8569483"/>
          <a:chExt cx="3244837" cy="495901"/>
        </a:xfrm>
      </xdr:grpSpPr>
      <xdr:sp macro="" textlink="">
        <xdr:nvSpPr>
          <xdr:cNvPr id="18" name="CuadroTexto 17">
            <a:extLst>
              <a:ext uri="{FF2B5EF4-FFF2-40B4-BE49-F238E27FC236}">
                <a16:creationId xmlns:a16="http://schemas.microsoft.com/office/drawing/2014/main" id="{DCFFA5D5-33CB-4B01-A0AF-59388FA0F3A5}"/>
              </a:ext>
            </a:extLst>
          </xdr:cNvPr>
          <xdr:cNvSpPr txBox="1"/>
        </xdr:nvSpPr>
        <xdr:spPr>
          <a:xfrm>
            <a:off x="0" y="8577947"/>
            <a:ext cx="3236371"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SECRETARIO DE ADMINISTRACIÓN</a:t>
            </a:r>
          </a:p>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Y FINANZAS</a:t>
            </a:r>
          </a:p>
        </xdr:txBody>
      </xdr:sp>
      <xdr:cxnSp macro="">
        <xdr:nvCxnSpPr>
          <xdr:cNvPr id="19" name="Conector recto 18">
            <a:extLst>
              <a:ext uri="{FF2B5EF4-FFF2-40B4-BE49-F238E27FC236}">
                <a16:creationId xmlns:a16="http://schemas.microsoft.com/office/drawing/2014/main" id="{9D4A3658-183E-4481-903A-93FF0F8B0F6B}"/>
              </a:ext>
            </a:extLst>
          </xdr:cNvPr>
          <xdr:cNvCxnSpPr/>
        </xdr:nvCxnSpPr>
        <xdr:spPr>
          <a:xfrm flipV="1">
            <a:off x="8466" y="8569483"/>
            <a:ext cx="323637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643463</xdr:colOff>
      <xdr:row>25</xdr:row>
      <xdr:rowOff>143933</xdr:rowOff>
    </xdr:from>
    <xdr:to>
      <xdr:col>5</xdr:col>
      <xdr:colOff>843934</xdr:colOff>
      <xdr:row>26</xdr:row>
      <xdr:rowOff>160869</xdr:rowOff>
    </xdr:to>
    <xdr:grpSp>
      <xdr:nvGrpSpPr>
        <xdr:cNvPr id="20" name="Grupo 19">
          <a:extLst>
            <a:ext uri="{FF2B5EF4-FFF2-40B4-BE49-F238E27FC236}">
              <a16:creationId xmlns:a16="http://schemas.microsoft.com/office/drawing/2014/main" id="{C4985E9A-E996-4CCB-9A0D-76FCA3783344}"/>
            </a:ext>
          </a:extLst>
        </xdr:cNvPr>
        <xdr:cNvGrpSpPr/>
      </xdr:nvGrpSpPr>
      <xdr:grpSpPr>
        <a:xfrm>
          <a:off x="3873304" y="11703819"/>
          <a:ext cx="3135903" cy="493186"/>
          <a:chOff x="3789434" y="8569476"/>
          <a:chExt cx="3237586" cy="495907"/>
        </a:xfrm>
      </xdr:grpSpPr>
      <xdr:sp macro="" textlink="">
        <xdr:nvSpPr>
          <xdr:cNvPr id="21" name="CuadroTexto 20">
            <a:extLst>
              <a:ext uri="{FF2B5EF4-FFF2-40B4-BE49-F238E27FC236}">
                <a16:creationId xmlns:a16="http://schemas.microsoft.com/office/drawing/2014/main" id="{72D1F63E-549F-4C3F-8EDE-217EB816190B}"/>
              </a:ext>
            </a:extLst>
          </xdr:cNvPr>
          <xdr:cNvSpPr txBox="1"/>
        </xdr:nvSpPr>
        <xdr:spPr>
          <a:xfrm>
            <a:off x="3789434" y="8577946"/>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DIRECTOR DE RECURSOS HUMANOS</a:t>
            </a:r>
          </a:p>
        </xdr:txBody>
      </xdr:sp>
      <xdr:cxnSp macro="">
        <xdr:nvCxnSpPr>
          <xdr:cNvPr id="22" name="Conector recto 21">
            <a:extLst>
              <a:ext uri="{FF2B5EF4-FFF2-40B4-BE49-F238E27FC236}">
                <a16:creationId xmlns:a16="http://schemas.microsoft.com/office/drawing/2014/main" id="{72DD76DC-D9BC-4C34-AC43-A2FBA49462F7}"/>
              </a:ext>
            </a:extLst>
          </xdr:cNvPr>
          <xdr:cNvCxnSpPr/>
        </xdr:nvCxnSpPr>
        <xdr:spPr>
          <a:xfrm flipV="1">
            <a:off x="3797905" y="8569476"/>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279409</xdr:colOff>
      <xdr:row>25</xdr:row>
      <xdr:rowOff>143932</xdr:rowOff>
    </xdr:from>
    <xdr:to>
      <xdr:col>9</xdr:col>
      <xdr:colOff>479875</xdr:colOff>
      <xdr:row>26</xdr:row>
      <xdr:rowOff>160869</xdr:rowOff>
    </xdr:to>
    <xdr:grpSp>
      <xdr:nvGrpSpPr>
        <xdr:cNvPr id="23" name="Grupo 22">
          <a:extLst>
            <a:ext uri="{FF2B5EF4-FFF2-40B4-BE49-F238E27FC236}">
              <a16:creationId xmlns:a16="http://schemas.microsoft.com/office/drawing/2014/main" id="{78071659-517E-4E00-8005-7C28DE8A592A}"/>
            </a:ext>
          </a:extLst>
        </xdr:cNvPr>
        <xdr:cNvGrpSpPr/>
      </xdr:nvGrpSpPr>
      <xdr:grpSpPr>
        <a:xfrm>
          <a:off x="7423159" y="11703818"/>
          <a:ext cx="3404330" cy="493187"/>
          <a:chOff x="7474866" y="8569475"/>
          <a:chExt cx="3237580" cy="495908"/>
        </a:xfrm>
      </xdr:grpSpPr>
      <xdr:sp macro="" textlink="">
        <xdr:nvSpPr>
          <xdr:cNvPr id="24" name="CuadroTexto 23">
            <a:extLst>
              <a:ext uri="{FF2B5EF4-FFF2-40B4-BE49-F238E27FC236}">
                <a16:creationId xmlns:a16="http://schemas.microsoft.com/office/drawing/2014/main" id="{947F304F-D3A9-439D-8E00-29735547FF34}"/>
              </a:ext>
            </a:extLst>
          </xdr:cNvPr>
          <xdr:cNvSpPr txBox="1"/>
        </xdr:nvSpPr>
        <xdr:spPr>
          <a:xfrm>
            <a:off x="7474866" y="8577946"/>
            <a:ext cx="3229114"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ÓRGANO INTERNO DE CONTROL DE LA IES</a:t>
            </a:r>
          </a:p>
        </xdr:txBody>
      </xdr:sp>
      <xdr:cxnSp macro="">
        <xdr:nvCxnSpPr>
          <xdr:cNvPr id="25" name="Conector recto 24">
            <a:extLst>
              <a:ext uri="{FF2B5EF4-FFF2-40B4-BE49-F238E27FC236}">
                <a16:creationId xmlns:a16="http://schemas.microsoft.com/office/drawing/2014/main" id="{3DFF707A-E4AA-4F82-9A5E-5C46FEE884B6}"/>
              </a:ext>
            </a:extLst>
          </xdr:cNvPr>
          <xdr:cNvCxnSpPr/>
        </xdr:nvCxnSpPr>
        <xdr:spPr>
          <a:xfrm flipV="1">
            <a:off x="7483332" y="8569475"/>
            <a:ext cx="322911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804361</xdr:colOff>
      <xdr:row>25</xdr:row>
      <xdr:rowOff>143931</xdr:rowOff>
    </xdr:from>
    <xdr:to>
      <xdr:col>12</xdr:col>
      <xdr:colOff>1004812</xdr:colOff>
      <xdr:row>26</xdr:row>
      <xdr:rowOff>160870</xdr:rowOff>
    </xdr:to>
    <xdr:grpSp>
      <xdr:nvGrpSpPr>
        <xdr:cNvPr id="26" name="Grupo 25">
          <a:extLst>
            <a:ext uri="{FF2B5EF4-FFF2-40B4-BE49-F238E27FC236}">
              <a16:creationId xmlns:a16="http://schemas.microsoft.com/office/drawing/2014/main" id="{02369A5F-68ED-4079-92E4-43ABD6368709}"/>
            </a:ext>
          </a:extLst>
        </xdr:cNvPr>
        <xdr:cNvGrpSpPr/>
      </xdr:nvGrpSpPr>
      <xdr:grpSpPr>
        <a:xfrm>
          <a:off x="11151975" y="11703817"/>
          <a:ext cx="3135882" cy="493189"/>
          <a:chOff x="11036932" y="8569474"/>
          <a:chExt cx="3237566" cy="495910"/>
        </a:xfrm>
      </xdr:grpSpPr>
      <xdr:sp macro="" textlink="">
        <xdr:nvSpPr>
          <xdr:cNvPr id="27" name="CuadroTexto 26">
            <a:extLst>
              <a:ext uri="{FF2B5EF4-FFF2-40B4-BE49-F238E27FC236}">
                <a16:creationId xmlns:a16="http://schemas.microsoft.com/office/drawing/2014/main" id="{4E0C1D77-45D3-48A5-AED8-C9B46341A14B}"/>
              </a:ext>
            </a:extLst>
          </xdr:cNvPr>
          <xdr:cNvSpPr txBox="1"/>
        </xdr:nvSpPr>
        <xdr:spPr>
          <a:xfrm>
            <a:off x="11045383" y="8577947"/>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RECTOR</a:t>
            </a:r>
          </a:p>
        </xdr:txBody>
      </xdr:sp>
      <xdr:cxnSp macro="">
        <xdr:nvCxnSpPr>
          <xdr:cNvPr id="28" name="Conector recto 27">
            <a:extLst>
              <a:ext uri="{FF2B5EF4-FFF2-40B4-BE49-F238E27FC236}">
                <a16:creationId xmlns:a16="http://schemas.microsoft.com/office/drawing/2014/main" id="{8EB8B2FE-9FC0-40A3-A88D-FAE9D7D59A44}"/>
              </a:ext>
            </a:extLst>
          </xdr:cNvPr>
          <xdr:cNvCxnSpPr/>
        </xdr:nvCxnSpPr>
        <xdr:spPr>
          <a:xfrm flipV="1">
            <a:off x="11036932" y="8569474"/>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50613</xdr:colOff>
      <xdr:row>24</xdr:row>
      <xdr:rowOff>914400</xdr:rowOff>
    </xdr:from>
    <xdr:to>
      <xdr:col>1</xdr:col>
      <xdr:colOff>952500</xdr:colOff>
      <xdr:row>25</xdr:row>
      <xdr:rowOff>22678</xdr:rowOff>
    </xdr:to>
    <xdr:sp macro="" textlink="">
      <xdr:nvSpPr>
        <xdr:cNvPr id="40" name="CuadroTexto 39">
          <a:extLst>
            <a:ext uri="{FF2B5EF4-FFF2-40B4-BE49-F238E27FC236}">
              <a16:creationId xmlns:a16="http://schemas.microsoft.com/office/drawing/2014/main" id="{51AE291E-B444-45F2-9F58-8F1BA2EA192B}"/>
            </a:ext>
          </a:extLst>
        </xdr:cNvPr>
        <xdr:cNvSpPr txBox="1"/>
      </xdr:nvSpPr>
      <xdr:spPr>
        <a:xfrm>
          <a:off x="50613" y="1149350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2</xdr:col>
      <xdr:colOff>596713</xdr:colOff>
      <xdr:row>24</xdr:row>
      <xdr:rowOff>965200</xdr:rowOff>
    </xdr:from>
    <xdr:to>
      <xdr:col>5</xdr:col>
      <xdr:colOff>812800</xdr:colOff>
      <xdr:row>25</xdr:row>
      <xdr:rowOff>73478</xdr:rowOff>
    </xdr:to>
    <xdr:sp macro="" textlink="">
      <xdr:nvSpPr>
        <xdr:cNvPr id="49" name="CuadroTexto 48">
          <a:extLst>
            <a:ext uri="{FF2B5EF4-FFF2-40B4-BE49-F238E27FC236}">
              <a16:creationId xmlns:a16="http://schemas.microsoft.com/office/drawing/2014/main" id="{505EB2CA-FFB9-48BF-99B7-171A1FF3EB7C}"/>
            </a:ext>
          </a:extLst>
        </xdr:cNvPr>
        <xdr:cNvSpPr txBox="1"/>
      </xdr:nvSpPr>
      <xdr:spPr>
        <a:xfrm>
          <a:off x="3822513" y="1154430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6</xdr:col>
      <xdr:colOff>241300</xdr:colOff>
      <xdr:row>24</xdr:row>
      <xdr:rowOff>914400</xdr:rowOff>
    </xdr:from>
    <xdr:to>
      <xdr:col>9</xdr:col>
      <xdr:colOff>457387</xdr:colOff>
      <xdr:row>25</xdr:row>
      <xdr:rowOff>22678</xdr:rowOff>
    </xdr:to>
    <xdr:sp macro="" textlink="">
      <xdr:nvSpPr>
        <xdr:cNvPr id="50" name="CuadroTexto 49">
          <a:extLst>
            <a:ext uri="{FF2B5EF4-FFF2-40B4-BE49-F238E27FC236}">
              <a16:creationId xmlns:a16="http://schemas.microsoft.com/office/drawing/2014/main" id="{2A13DEA4-43D7-4C00-8C35-A15E6C16BBB2}"/>
            </a:ext>
          </a:extLst>
        </xdr:cNvPr>
        <xdr:cNvSpPr txBox="1"/>
      </xdr:nvSpPr>
      <xdr:spPr>
        <a:xfrm>
          <a:off x="7378700" y="1149350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9</xdr:col>
      <xdr:colOff>685800</xdr:colOff>
      <xdr:row>24</xdr:row>
      <xdr:rowOff>901700</xdr:rowOff>
    </xdr:from>
    <xdr:to>
      <xdr:col>12</xdr:col>
      <xdr:colOff>901887</xdr:colOff>
      <xdr:row>25</xdr:row>
      <xdr:rowOff>9978</xdr:rowOff>
    </xdr:to>
    <xdr:sp macro="" textlink="">
      <xdr:nvSpPr>
        <xdr:cNvPr id="51" name="CuadroTexto 50">
          <a:extLst>
            <a:ext uri="{FF2B5EF4-FFF2-40B4-BE49-F238E27FC236}">
              <a16:creationId xmlns:a16="http://schemas.microsoft.com/office/drawing/2014/main" id="{9903871D-65B9-4BAD-9B8E-914DD83607D5}"/>
            </a:ext>
          </a:extLst>
        </xdr:cNvPr>
        <xdr:cNvSpPr txBox="1"/>
      </xdr:nvSpPr>
      <xdr:spPr>
        <a:xfrm>
          <a:off x="10756900" y="1148080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143940</xdr:rowOff>
    </xdr:from>
    <xdr:to>
      <xdr:col>2</xdr:col>
      <xdr:colOff>98866</xdr:colOff>
      <xdr:row>26</xdr:row>
      <xdr:rowOff>160870</xdr:rowOff>
    </xdr:to>
    <xdr:grpSp>
      <xdr:nvGrpSpPr>
        <xdr:cNvPr id="17" name="Grupo 16">
          <a:extLst>
            <a:ext uri="{FF2B5EF4-FFF2-40B4-BE49-F238E27FC236}">
              <a16:creationId xmlns:a16="http://schemas.microsoft.com/office/drawing/2014/main" id="{0D3F4380-A38C-4427-9E0A-0A3875461F9A}"/>
            </a:ext>
          </a:extLst>
        </xdr:cNvPr>
        <xdr:cNvGrpSpPr/>
      </xdr:nvGrpSpPr>
      <xdr:grpSpPr>
        <a:xfrm>
          <a:off x="0" y="11703826"/>
          <a:ext cx="3328707" cy="493180"/>
          <a:chOff x="0" y="8569483"/>
          <a:chExt cx="3244837" cy="495901"/>
        </a:xfrm>
      </xdr:grpSpPr>
      <xdr:sp macro="" textlink="">
        <xdr:nvSpPr>
          <xdr:cNvPr id="18" name="CuadroTexto 17">
            <a:extLst>
              <a:ext uri="{FF2B5EF4-FFF2-40B4-BE49-F238E27FC236}">
                <a16:creationId xmlns:a16="http://schemas.microsoft.com/office/drawing/2014/main" id="{8965B1E8-958C-4D47-B027-AD1789B44133}"/>
              </a:ext>
            </a:extLst>
          </xdr:cNvPr>
          <xdr:cNvSpPr txBox="1"/>
        </xdr:nvSpPr>
        <xdr:spPr>
          <a:xfrm>
            <a:off x="0" y="8577947"/>
            <a:ext cx="3236371"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SECRETARIO DE ADMINISTRACIÓN</a:t>
            </a:r>
          </a:p>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Y FINANZAS</a:t>
            </a:r>
          </a:p>
        </xdr:txBody>
      </xdr:sp>
      <xdr:cxnSp macro="">
        <xdr:nvCxnSpPr>
          <xdr:cNvPr id="19" name="Conector recto 18">
            <a:extLst>
              <a:ext uri="{FF2B5EF4-FFF2-40B4-BE49-F238E27FC236}">
                <a16:creationId xmlns:a16="http://schemas.microsoft.com/office/drawing/2014/main" id="{41411CC2-C1AF-4B04-9C49-070C7366892E}"/>
              </a:ext>
            </a:extLst>
          </xdr:cNvPr>
          <xdr:cNvCxnSpPr/>
        </xdr:nvCxnSpPr>
        <xdr:spPr>
          <a:xfrm flipV="1">
            <a:off x="8466" y="8569483"/>
            <a:ext cx="323637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643463</xdr:colOff>
      <xdr:row>25</xdr:row>
      <xdr:rowOff>143933</xdr:rowOff>
    </xdr:from>
    <xdr:to>
      <xdr:col>5</xdr:col>
      <xdr:colOff>843934</xdr:colOff>
      <xdr:row>26</xdr:row>
      <xdr:rowOff>160869</xdr:rowOff>
    </xdr:to>
    <xdr:grpSp>
      <xdr:nvGrpSpPr>
        <xdr:cNvPr id="20" name="Grupo 19">
          <a:extLst>
            <a:ext uri="{FF2B5EF4-FFF2-40B4-BE49-F238E27FC236}">
              <a16:creationId xmlns:a16="http://schemas.microsoft.com/office/drawing/2014/main" id="{ECF01797-6FE5-474D-8CDB-A3DC7C078191}"/>
            </a:ext>
          </a:extLst>
        </xdr:cNvPr>
        <xdr:cNvGrpSpPr/>
      </xdr:nvGrpSpPr>
      <xdr:grpSpPr>
        <a:xfrm>
          <a:off x="3873304" y="11703819"/>
          <a:ext cx="3135903" cy="493186"/>
          <a:chOff x="3789434" y="8569476"/>
          <a:chExt cx="3237586" cy="495907"/>
        </a:xfrm>
      </xdr:grpSpPr>
      <xdr:sp macro="" textlink="">
        <xdr:nvSpPr>
          <xdr:cNvPr id="21" name="CuadroTexto 20">
            <a:extLst>
              <a:ext uri="{FF2B5EF4-FFF2-40B4-BE49-F238E27FC236}">
                <a16:creationId xmlns:a16="http://schemas.microsoft.com/office/drawing/2014/main" id="{E80053D6-4151-4E45-A77C-C58367F57924}"/>
              </a:ext>
            </a:extLst>
          </xdr:cNvPr>
          <xdr:cNvSpPr txBox="1"/>
        </xdr:nvSpPr>
        <xdr:spPr>
          <a:xfrm>
            <a:off x="3789434" y="8577946"/>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DIRECTOR DE RECURSOS HUMANOS</a:t>
            </a:r>
          </a:p>
        </xdr:txBody>
      </xdr:sp>
      <xdr:cxnSp macro="">
        <xdr:nvCxnSpPr>
          <xdr:cNvPr id="22" name="Conector recto 21">
            <a:extLst>
              <a:ext uri="{FF2B5EF4-FFF2-40B4-BE49-F238E27FC236}">
                <a16:creationId xmlns:a16="http://schemas.microsoft.com/office/drawing/2014/main" id="{46CAE1CA-4C8B-4D7F-942A-189992D0C8A4}"/>
              </a:ext>
            </a:extLst>
          </xdr:cNvPr>
          <xdr:cNvCxnSpPr/>
        </xdr:nvCxnSpPr>
        <xdr:spPr>
          <a:xfrm flipV="1">
            <a:off x="3797905" y="8569476"/>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279409</xdr:colOff>
      <xdr:row>25</xdr:row>
      <xdr:rowOff>143932</xdr:rowOff>
    </xdr:from>
    <xdr:to>
      <xdr:col>9</xdr:col>
      <xdr:colOff>479875</xdr:colOff>
      <xdr:row>26</xdr:row>
      <xdr:rowOff>160869</xdr:rowOff>
    </xdr:to>
    <xdr:grpSp>
      <xdr:nvGrpSpPr>
        <xdr:cNvPr id="23" name="Grupo 22">
          <a:extLst>
            <a:ext uri="{FF2B5EF4-FFF2-40B4-BE49-F238E27FC236}">
              <a16:creationId xmlns:a16="http://schemas.microsoft.com/office/drawing/2014/main" id="{EE83C3BD-5630-4F6E-807C-FA4416D6A4B5}"/>
            </a:ext>
          </a:extLst>
        </xdr:cNvPr>
        <xdr:cNvGrpSpPr/>
      </xdr:nvGrpSpPr>
      <xdr:grpSpPr>
        <a:xfrm>
          <a:off x="7423159" y="11703818"/>
          <a:ext cx="3404330" cy="493187"/>
          <a:chOff x="7474866" y="8569475"/>
          <a:chExt cx="3237580" cy="495908"/>
        </a:xfrm>
      </xdr:grpSpPr>
      <xdr:sp macro="" textlink="">
        <xdr:nvSpPr>
          <xdr:cNvPr id="24" name="CuadroTexto 23">
            <a:extLst>
              <a:ext uri="{FF2B5EF4-FFF2-40B4-BE49-F238E27FC236}">
                <a16:creationId xmlns:a16="http://schemas.microsoft.com/office/drawing/2014/main" id="{6FF238EB-3154-43A8-B2E5-56DF10B9A478}"/>
              </a:ext>
            </a:extLst>
          </xdr:cNvPr>
          <xdr:cNvSpPr txBox="1"/>
        </xdr:nvSpPr>
        <xdr:spPr>
          <a:xfrm>
            <a:off x="7474866" y="8577946"/>
            <a:ext cx="3229114"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ÓRGANO INTERNO DE CONTROL DE LA IES</a:t>
            </a:r>
          </a:p>
        </xdr:txBody>
      </xdr:sp>
      <xdr:cxnSp macro="">
        <xdr:nvCxnSpPr>
          <xdr:cNvPr id="25" name="Conector recto 24">
            <a:extLst>
              <a:ext uri="{FF2B5EF4-FFF2-40B4-BE49-F238E27FC236}">
                <a16:creationId xmlns:a16="http://schemas.microsoft.com/office/drawing/2014/main" id="{376427A8-4C09-43B4-8A87-02E22D74C865}"/>
              </a:ext>
            </a:extLst>
          </xdr:cNvPr>
          <xdr:cNvCxnSpPr/>
        </xdr:nvCxnSpPr>
        <xdr:spPr>
          <a:xfrm flipV="1">
            <a:off x="7483332" y="8569475"/>
            <a:ext cx="322911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804361</xdr:colOff>
      <xdr:row>25</xdr:row>
      <xdr:rowOff>143931</xdr:rowOff>
    </xdr:from>
    <xdr:to>
      <xdr:col>12</xdr:col>
      <xdr:colOff>1004812</xdr:colOff>
      <xdr:row>26</xdr:row>
      <xdr:rowOff>160870</xdr:rowOff>
    </xdr:to>
    <xdr:grpSp>
      <xdr:nvGrpSpPr>
        <xdr:cNvPr id="26" name="Grupo 25">
          <a:extLst>
            <a:ext uri="{FF2B5EF4-FFF2-40B4-BE49-F238E27FC236}">
              <a16:creationId xmlns:a16="http://schemas.microsoft.com/office/drawing/2014/main" id="{806F84AA-857C-4BE8-9C4A-55BB94550DF2}"/>
            </a:ext>
          </a:extLst>
        </xdr:cNvPr>
        <xdr:cNvGrpSpPr/>
      </xdr:nvGrpSpPr>
      <xdr:grpSpPr>
        <a:xfrm>
          <a:off x="11151975" y="11703817"/>
          <a:ext cx="3135882" cy="493189"/>
          <a:chOff x="11036932" y="8569474"/>
          <a:chExt cx="3237566" cy="495910"/>
        </a:xfrm>
      </xdr:grpSpPr>
      <xdr:sp macro="" textlink="">
        <xdr:nvSpPr>
          <xdr:cNvPr id="27" name="CuadroTexto 26">
            <a:extLst>
              <a:ext uri="{FF2B5EF4-FFF2-40B4-BE49-F238E27FC236}">
                <a16:creationId xmlns:a16="http://schemas.microsoft.com/office/drawing/2014/main" id="{F4DAA100-35B4-4ED6-A027-01565138B1B7}"/>
              </a:ext>
            </a:extLst>
          </xdr:cNvPr>
          <xdr:cNvSpPr txBox="1"/>
        </xdr:nvSpPr>
        <xdr:spPr>
          <a:xfrm>
            <a:off x="11045383" y="8577947"/>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RECTOR</a:t>
            </a:r>
          </a:p>
        </xdr:txBody>
      </xdr:sp>
      <xdr:cxnSp macro="">
        <xdr:nvCxnSpPr>
          <xdr:cNvPr id="28" name="Conector recto 27">
            <a:extLst>
              <a:ext uri="{FF2B5EF4-FFF2-40B4-BE49-F238E27FC236}">
                <a16:creationId xmlns:a16="http://schemas.microsoft.com/office/drawing/2014/main" id="{8C35339D-D662-401B-8910-3B25258D9391}"/>
              </a:ext>
            </a:extLst>
          </xdr:cNvPr>
          <xdr:cNvCxnSpPr/>
        </xdr:nvCxnSpPr>
        <xdr:spPr>
          <a:xfrm flipV="1">
            <a:off x="11036932" y="8569474"/>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104543</xdr:colOff>
      <xdr:row>24</xdr:row>
      <xdr:rowOff>813111</xdr:rowOff>
    </xdr:from>
    <xdr:to>
      <xdr:col>2</xdr:col>
      <xdr:colOff>25123</xdr:colOff>
      <xdr:row>24</xdr:row>
      <xdr:rowOff>1470789</xdr:rowOff>
    </xdr:to>
    <xdr:sp macro="" textlink="">
      <xdr:nvSpPr>
        <xdr:cNvPr id="44" name="CuadroTexto 43">
          <a:extLst>
            <a:ext uri="{FF2B5EF4-FFF2-40B4-BE49-F238E27FC236}">
              <a16:creationId xmlns:a16="http://schemas.microsoft.com/office/drawing/2014/main" id="{360E2040-06D9-40B3-A64D-AE4BCE360B7C}"/>
            </a:ext>
          </a:extLst>
        </xdr:cNvPr>
        <xdr:cNvSpPr txBox="1"/>
      </xdr:nvSpPr>
      <xdr:spPr>
        <a:xfrm>
          <a:off x="104543" y="10779513"/>
          <a:ext cx="3149787" cy="657678"/>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000" b="0"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endParaRPr>
        </a:p>
      </xdr:txBody>
    </xdr:sp>
    <xdr:clientData/>
  </xdr:twoCellAnchor>
  <xdr:twoCellAnchor>
    <xdr:from>
      <xdr:col>2</xdr:col>
      <xdr:colOff>627257</xdr:colOff>
      <xdr:row>24</xdr:row>
      <xdr:rowOff>836342</xdr:rowOff>
    </xdr:from>
    <xdr:to>
      <xdr:col>5</xdr:col>
      <xdr:colOff>849849</xdr:colOff>
      <xdr:row>25</xdr:row>
      <xdr:rowOff>18806</xdr:rowOff>
    </xdr:to>
    <xdr:sp macro="" textlink="">
      <xdr:nvSpPr>
        <xdr:cNvPr id="45" name="CuadroTexto 44">
          <a:extLst>
            <a:ext uri="{FF2B5EF4-FFF2-40B4-BE49-F238E27FC236}">
              <a16:creationId xmlns:a16="http://schemas.microsoft.com/office/drawing/2014/main" id="{53D568FA-9DD5-4D2B-BD8A-702D96864D2B}"/>
            </a:ext>
          </a:extLst>
        </xdr:cNvPr>
        <xdr:cNvSpPr txBox="1"/>
      </xdr:nvSpPr>
      <xdr:spPr>
        <a:xfrm>
          <a:off x="3856464" y="10802744"/>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6</xdr:col>
      <xdr:colOff>220701</xdr:colOff>
      <xdr:row>24</xdr:row>
      <xdr:rowOff>847958</xdr:rowOff>
    </xdr:from>
    <xdr:to>
      <xdr:col>9</xdr:col>
      <xdr:colOff>443293</xdr:colOff>
      <xdr:row>25</xdr:row>
      <xdr:rowOff>30422</xdr:rowOff>
    </xdr:to>
    <xdr:sp macro="" textlink="">
      <xdr:nvSpPr>
        <xdr:cNvPr id="46" name="CuadroTexto 45">
          <a:extLst>
            <a:ext uri="{FF2B5EF4-FFF2-40B4-BE49-F238E27FC236}">
              <a16:creationId xmlns:a16="http://schemas.microsoft.com/office/drawing/2014/main" id="{81A17574-D3D7-4D76-BF34-A04E3D358B01}"/>
            </a:ext>
          </a:extLst>
        </xdr:cNvPr>
        <xdr:cNvSpPr txBox="1"/>
      </xdr:nvSpPr>
      <xdr:spPr>
        <a:xfrm>
          <a:off x="7352835" y="1081436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9</xdr:col>
      <xdr:colOff>813110</xdr:colOff>
      <xdr:row>24</xdr:row>
      <xdr:rowOff>859573</xdr:rowOff>
    </xdr:from>
    <xdr:to>
      <xdr:col>12</xdr:col>
      <xdr:colOff>1035702</xdr:colOff>
      <xdr:row>25</xdr:row>
      <xdr:rowOff>42037</xdr:rowOff>
    </xdr:to>
    <xdr:sp macro="" textlink="">
      <xdr:nvSpPr>
        <xdr:cNvPr id="47" name="CuadroTexto 46">
          <a:extLst>
            <a:ext uri="{FF2B5EF4-FFF2-40B4-BE49-F238E27FC236}">
              <a16:creationId xmlns:a16="http://schemas.microsoft.com/office/drawing/2014/main" id="{72075849-3293-4DB4-8147-A432EACAED5C}"/>
            </a:ext>
          </a:extLst>
        </xdr:cNvPr>
        <xdr:cNvSpPr txBox="1"/>
      </xdr:nvSpPr>
      <xdr:spPr>
        <a:xfrm>
          <a:off x="10872439" y="10825975"/>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editAs="oneCell">
    <xdr:from>
      <xdr:col>0</xdr:col>
      <xdr:colOff>47625</xdr:colOff>
      <xdr:row>2</xdr:row>
      <xdr:rowOff>304800</xdr:rowOff>
    </xdr:from>
    <xdr:to>
      <xdr:col>1</xdr:col>
      <xdr:colOff>66675</xdr:colOff>
      <xdr:row>5</xdr:row>
      <xdr:rowOff>84201</xdr:rowOff>
    </xdr:to>
    <xdr:pic>
      <xdr:nvPicPr>
        <xdr:cNvPr id="2" name="Imagen 1">
          <a:extLst>
            <a:ext uri="{FF2B5EF4-FFF2-40B4-BE49-F238E27FC236}">
              <a16:creationId xmlns:a16="http://schemas.microsoft.com/office/drawing/2014/main" id="{CE5DB850-379A-45BD-889F-AAF50B787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85800"/>
          <a:ext cx="2266950" cy="5699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25</xdr:row>
      <xdr:rowOff>143940</xdr:rowOff>
    </xdr:from>
    <xdr:to>
      <xdr:col>2</xdr:col>
      <xdr:colOff>98866</xdr:colOff>
      <xdr:row>26</xdr:row>
      <xdr:rowOff>160870</xdr:rowOff>
    </xdr:to>
    <xdr:grpSp>
      <xdr:nvGrpSpPr>
        <xdr:cNvPr id="17" name="Grupo 16">
          <a:extLst>
            <a:ext uri="{FF2B5EF4-FFF2-40B4-BE49-F238E27FC236}">
              <a16:creationId xmlns:a16="http://schemas.microsoft.com/office/drawing/2014/main" id="{EED101BA-97B3-49CF-9F05-B796292D03E5}"/>
            </a:ext>
          </a:extLst>
        </xdr:cNvPr>
        <xdr:cNvGrpSpPr/>
      </xdr:nvGrpSpPr>
      <xdr:grpSpPr>
        <a:xfrm>
          <a:off x="0" y="11703826"/>
          <a:ext cx="3328707" cy="493180"/>
          <a:chOff x="0" y="8569483"/>
          <a:chExt cx="3244837" cy="495901"/>
        </a:xfrm>
      </xdr:grpSpPr>
      <xdr:sp macro="" textlink="">
        <xdr:nvSpPr>
          <xdr:cNvPr id="18" name="CuadroTexto 17">
            <a:extLst>
              <a:ext uri="{FF2B5EF4-FFF2-40B4-BE49-F238E27FC236}">
                <a16:creationId xmlns:a16="http://schemas.microsoft.com/office/drawing/2014/main" id="{A0464C5F-7833-422B-A423-D61D3A13CD95}"/>
              </a:ext>
            </a:extLst>
          </xdr:cNvPr>
          <xdr:cNvSpPr txBox="1"/>
        </xdr:nvSpPr>
        <xdr:spPr>
          <a:xfrm>
            <a:off x="0" y="8577947"/>
            <a:ext cx="3236371"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SECRETARIO DE ADMINISTRACIÓN</a:t>
            </a:r>
          </a:p>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Y FINANZAS</a:t>
            </a:r>
          </a:p>
        </xdr:txBody>
      </xdr:sp>
      <xdr:cxnSp macro="">
        <xdr:nvCxnSpPr>
          <xdr:cNvPr id="19" name="Conector recto 18">
            <a:extLst>
              <a:ext uri="{FF2B5EF4-FFF2-40B4-BE49-F238E27FC236}">
                <a16:creationId xmlns:a16="http://schemas.microsoft.com/office/drawing/2014/main" id="{E38AD5C8-7E70-45F0-BB10-8A2BAD546866}"/>
              </a:ext>
            </a:extLst>
          </xdr:cNvPr>
          <xdr:cNvCxnSpPr/>
        </xdr:nvCxnSpPr>
        <xdr:spPr>
          <a:xfrm flipV="1">
            <a:off x="8466" y="8569483"/>
            <a:ext cx="323637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643463</xdr:colOff>
      <xdr:row>25</xdr:row>
      <xdr:rowOff>143933</xdr:rowOff>
    </xdr:from>
    <xdr:to>
      <xdr:col>5</xdr:col>
      <xdr:colOff>843934</xdr:colOff>
      <xdr:row>26</xdr:row>
      <xdr:rowOff>160869</xdr:rowOff>
    </xdr:to>
    <xdr:grpSp>
      <xdr:nvGrpSpPr>
        <xdr:cNvPr id="20" name="Grupo 19">
          <a:extLst>
            <a:ext uri="{FF2B5EF4-FFF2-40B4-BE49-F238E27FC236}">
              <a16:creationId xmlns:a16="http://schemas.microsoft.com/office/drawing/2014/main" id="{CEA27FBB-AC6C-4950-A8AB-9E0FAE98C8B3}"/>
            </a:ext>
          </a:extLst>
        </xdr:cNvPr>
        <xdr:cNvGrpSpPr/>
      </xdr:nvGrpSpPr>
      <xdr:grpSpPr>
        <a:xfrm>
          <a:off x="3873304" y="11703819"/>
          <a:ext cx="3135903" cy="493186"/>
          <a:chOff x="3789434" y="8569476"/>
          <a:chExt cx="3237586" cy="495907"/>
        </a:xfrm>
      </xdr:grpSpPr>
      <xdr:sp macro="" textlink="">
        <xdr:nvSpPr>
          <xdr:cNvPr id="21" name="CuadroTexto 20">
            <a:extLst>
              <a:ext uri="{FF2B5EF4-FFF2-40B4-BE49-F238E27FC236}">
                <a16:creationId xmlns:a16="http://schemas.microsoft.com/office/drawing/2014/main" id="{5CF8E351-280E-4FCF-9FD0-2723B537D52C}"/>
              </a:ext>
            </a:extLst>
          </xdr:cNvPr>
          <xdr:cNvSpPr txBox="1"/>
        </xdr:nvSpPr>
        <xdr:spPr>
          <a:xfrm>
            <a:off x="3789434" y="8577946"/>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DIRECTOR DE RECURSOS HUMANOS</a:t>
            </a:r>
          </a:p>
        </xdr:txBody>
      </xdr:sp>
      <xdr:cxnSp macro="">
        <xdr:nvCxnSpPr>
          <xdr:cNvPr id="22" name="Conector recto 21">
            <a:extLst>
              <a:ext uri="{FF2B5EF4-FFF2-40B4-BE49-F238E27FC236}">
                <a16:creationId xmlns:a16="http://schemas.microsoft.com/office/drawing/2014/main" id="{3A9769D4-A760-45F1-B9CC-B9A7FF5A88D1}"/>
              </a:ext>
            </a:extLst>
          </xdr:cNvPr>
          <xdr:cNvCxnSpPr/>
        </xdr:nvCxnSpPr>
        <xdr:spPr>
          <a:xfrm flipV="1">
            <a:off x="3797905" y="8569476"/>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279409</xdr:colOff>
      <xdr:row>25</xdr:row>
      <xdr:rowOff>143932</xdr:rowOff>
    </xdr:from>
    <xdr:to>
      <xdr:col>9</xdr:col>
      <xdr:colOff>479875</xdr:colOff>
      <xdr:row>26</xdr:row>
      <xdr:rowOff>160869</xdr:rowOff>
    </xdr:to>
    <xdr:grpSp>
      <xdr:nvGrpSpPr>
        <xdr:cNvPr id="23" name="Grupo 22">
          <a:extLst>
            <a:ext uri="{FF2B5EF4-FFF2-40B4-BE49-F238E27FC236}">
              <a16:creationId xmlns:a16="http://schemas.microsoft.com/office/drawing/2014/main" id="{A8560EAE-F346-4066-83A4-C628E67BBAA4}"/>
            </a:ext>
          </a:extLst>
        </xdr:cNvPr>
        <xdr:cNvGrpSpPr/>
      </xdr:nvGrpSpPr>
      <xdr:grpSpPr>
        <a:xfrm>
          <a:off x="7423159" y="11703818"/>
          <a:ext cx="3404330" cy="493187"/>
          <a:chOff x="7474866" y="8569475"/>
          <a:chExt cx="3237580" cy="495908"/>
        </a:xfrm>
      </xdr:grpSpPr>
      <xdr:sp macro="" textlink="">
        <xdr:nvSpPr>
          <xdr:cNvPr id="24" name="CuadroTexto 23">
            <a:extLst>
              <a:ext uri="{FF2B5EF4-FFF2-40B4-BE49-F238E27FC236}">
                <a16:creationId xmlns:a16="http://schemas.microsoft.com/office/drawing/2014/main" id="{448C2A9D-769A-4F57-B6BC-8AB5D4F63758}"/>
              </a:ext>
            </a:extLst>
          </xdr:cNvPr>
          <xdr:cNvSpPr txBox="1"/>
        </xdr:nvSpPr>
        <xdr:spPr>
          <a:xfrm>
            <a:off x="7474866" y="8577946"/>
            <a:ext cx="3229114"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ÓRGANO INTERNO DE CONTROL DE LA IES</a:t>
            </a:r>
          </a:p>
        </xdr:txBody>
      </xdr:sp>
      <xdr:cxnSp macro="">
        <xdr:nvCxnSpPr>
          <xdr:cNvPr id="25" name="Conector recto 24">
            <a:extLst>
              <a:ext uri="{FF2B5EF4-FFF2-40B4-BE49-F238E27FC236}">
                <a16:creationId xmlns:a16="http://schemas.microsoft.com/office/drawing/2014/main" id="{4D91D89A-44D7-42C2-941C-D4A5DA714F63}"/>
              </a:ext>
            </a:extLst>
          </xdr:cNvPr>
          <xdr:cNvCxnSpPr/>
        </xdr:nvCxnSpPr>
        <xdr:spPr>
          <a:xfrm flipV="1">
            <a:off x="7483332" y="8569475"/>
            <a:ext cx="322911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804361</xdr:colOff>
      <xdr:row>25</xdr:row>
      <xdr:rowOff>143931</xdr:rowOff>
    </xdr:from>
    <xdr:to>
      <xdr:col>12</xdr:col>
      <xdr:colOff>1004812</xdr:colOff>
      <xdr:row>26</xdr:row>
      <xdr:rowOff>160870</xdr:rowOff>
    </xdr:to>
    <xdr:grpSp>
      <xdr:nvGrpSpPr>
        <xdr:cNvPr id="26" name="Grupo 25">
          <a:extLst>
            <a:ext uri="{FF2B5EF4-FFF2-40B4-BE49-F238E27FC236}">
              <a16:creationId xmlns:a16="http://schemas.microsoft.com/office/drawing/2014/main" id="{E027AC8C-E6CE-44B8-A359-A7AD356A35F9}"/>
            </a:ext>
          </a:extLst>
        </xdr:cNvPr>
        <xdr:cNvGrpSpPr/>
      </xdr:nvGrpSpPr>
      <xdr:grpSpPr>
        <a:xfrm>
          <a:off x="11151975" y="11703817"/>
          <a:ext cx="3135882" cy="493189"/>
          <a:chOff x="11036932" y="8569474"/>
          <a:chExt cx="3237566" cy="495910"/>
        </a:xfrm>
      </xdr:grpSpPr>
      <xdr:sp macro="" textlink="">
        <xdr:nvSpPr>
          <xdr:cNvPr id="27" name="CuadroTexto 26">
            <a:extLst>
              <a:ext uri="{FF2B5EF4-FFF2-40B4-BE49-F238E27FC236}">
                <a16:creationId xmlns:a16="http://schemas.microsoft.com/office/drawing/2014/main" id="{53ACCB28-9C17-4507-9F0E-75260FC30C12}"/>
              </a:ext>
            </a:extLst>
          </xdr:cNvPr>
          <xdr:cNvSpPr txBox="1"/>
        </xdr:nvSpPr>
        <xdr:spPr>
          <a:xfrm>
            <a:off x="11045383" y="8577947"/>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RECTOR</a:t>
            </a:r>
          </a:p>
        </xdr:txBody>
      </xdr:sp>
      <xdr:cxnSp macro="">
        <xdr:nvCxnSpPr>
          <xdr:cNvPr id="28" name="Conector recto 27">
            <a:extLst>
              <a:ext uri="{FF2B5EF4-FFF2-40B4-BE49-F238E27FC236}">
                <a16:creationId xmlns:a16="http://schemas.microsoft.com/office/drawing/2014/main" id="{657BAA5E-7BCE-4E6E-8506-73B3FFC5F12F}"/>
              </a:ext>
            </a:extLst>
          </xdr:cNvPr>
          <xdr:cNvCxnSpPr/>
        </xdr:nvCxnSpPr>
        <xdr:spPr>
          <a:xfrm flipV="1">
            <a:off x="11036932" y="8569474"/>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59652</xdr:colOff>
      <xdr:row>24</xdr:row>
      <xdr:rowOff>359834</xdr:rowOff>
    </xdr:from>
    <xdr:to>
      <xdr:col>1</xdr:col>
      <xdr:colOff>965772</xdr:colOff>
      <xdr:row>25</xdr:row>
      <xdr:rowOff>22678</xdr:rowOff>
    </xdr:to>
    <xdr:sp macro="" textlink="">
      <xdr:nvSpPr>
        <xdr:cNvPr id="76" name="CuadroTexto 75">
          <a:extLst>
            <a:ext uri="{FF2B5EF4-FFF2-40B4-BE49-F238E27FC236}">
              <a16:creationId xmlns:a16="http://schemas.microsoft.com/office/drawing/2014/main" id="{529A557E-7756-4E52-BA2B-78BBADC6C848}"/>
            </a:ext>
          </a:extLst>
        </xdr:cNvPr>
        <xdr:cNvSpPr txBox="1"/>
      </xdr:nvSpPr>
      <xdr:spPr>
        <a:xfrm>
          <a:off x="59652" y="10371667"/>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2</xdr:col>
      <xdr:colOff>614218</xdr:colOff>
      <xdr:row>24</xdr:row>
      <xdr:rowOff>364067</xdr:rowOff>
    </xdr:from>
    <xdr:to>
      <xdr:col>5</xdr:col>
      <xdr:colOff>811255</xdr:colOff>
      <xdr:row>25</xdr:row>
      <xdr:rowOff>26911</xdr:rowOff>
    </xdr:to>
    <xdr:sp macro="" textlink="">
      <xdr:nvSpPr>
        <xdr:cNvPr id="77" name="CuadroTexto 76">
          <a:extLst>
            <a:ext uri="{FF2B5EF4-FFF2-40B4-BE49-F238E27FC236}">
              <a16:creationId xmlns:a16="http://schemas.microsoft.com/office/drawing/2014/main" id="{BE462B39-EC39-4DCA-9FD3-AF55A427926E}"/>
            </a:ext>
          </a:extLst>
        </xdr:cNvPr>
        <xdr:cNvSpPr txBox="1"/>
      </xdr:nvSpPr>
      <xdr:spPr>
        <a:xfrm>
          <a:off x="3842135" y="1037590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6</xdr:col>
      <xdr:colOff>328083</xdr:colOff>
      <xdr:row>24</xdr:row>
      <xdr:rowOff>349251</xdr:rowOff>
    </xdr:from>
    <xdr:to>
      <xdr:col>9</xdr:col>
      <xdr:colOff>525120</xdr:colOff>
      <xdr:row>25</xdr:row>
      <xdr:rowOff>12095</xdr:rowOff>
    </xdr:to>
    <xdr:sp macro="" textlink="">
      <xdr:nvSpPr>
        <xdr:cNvPr id="78" name="CuadroTexto 77">
          <a:extLst>
            <a:ext uri="{FF2B5EF4-FFF2-40B4-BE49-F238E27FC236}">
              <a16:creationId xmlns:a16="http://schemas.microsoft.com/office/drawing/2014/main" id="{05F977CB-82DD-44D9-BA96-C18D06FB8A26}"/>
            </a:ext>
          </a:extLst>
        </xdr:cNvPr>
        <xdr:cNvSpPr txBox="1"/>
      </xdr:nvSpPr>
      <xdr:spPr>
        <a:xfrm>
          <a:off x="7493000" y="10361084"/>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9</xdr:col>
      <xdr:colOff>772583</xdr:colOff>
      <xdr:row>24</xdr:row>
      <xdr:rowOff>338667</xdr:rowOff>
    </xdr:from>
    <xdr:to>
      <xdr:col>12</xdr:col>
      <xdr:colOff>969620</xdr:colOff>
      <xdr:row>25</xdr:row>
      <xdr:rowOff>1511</xdr:rowOff>
    </xdr:to>
    <xdr:sp macro="" textlink="">
      <xdr:nvSpPr>
        <xdr:cNvPr id="79" name="CuadroTexto 78">
          <a:extLst>
            <a:ext uri="{FF2B5EF4-FFF2-40B4-BE49-F238E27FC236}">
              <a16:creationId xmlns:a16="http://schemas.microsoft.com/office/drawing/2014/main" id="{88EB96FD-F61A-4AC1-A78C-7A08FA5BFC0C}"/>
            </a:ext>
          </a:extLst>
        </xdr:cNvPr>
        <xdr:cNvSpPr txBox="1"/>
      </xdr:nvSpPr>
      <xdr:spPr>
        <a:xfrm>
          <a:off x="10890250" y="10350500"/>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editAs="oneCell">
    <xdr:from>
      <xdr:col>0</xdr:col>
      <xdr:colOff>47625</xdr:colOff>
      <xdr:row>2</xdr:row>
      <xdr:rowOff>304800</xdr:rowOff>
    </xdr:from>
    <xdr:to>
      <xdr:col>1</xdr:col>
      <xdr:colOff>66675</xdr:colOff>
      <xdr:row>5</xdr:row>
      <xdr:rowOff>84201</xdr:rowOff>
    </xdr:to>
    <xdr:pic>
      <xdr:nvPicPr>
        <xdr:cNvPr id="3" name="Imagen 2">
          <a:extLst>
            <a:ext uri="{FF2B5EF4-FFF2-40B4-BE49-F238E27FC236}">
              <a16:creationId xmlns:a16="http://schemas.microsoft.com/office/drawing/2014/main" id="{F155A7B5-B409-46CE-8169-29472196F7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85800"/>
          <a:ext cx="2266950" cy="5699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7326</xdr:colOff>
      <xdr:row>25</xdr:row>
      <xdr:rowOff>146138</xdr:rowOff>
    </xdr:from>
    <xdr:to>
      <xdr:col>2</xdr:col>
      <xdr:colOff>93050</xdr:colOff>
      <xdr:row>26</xdr:row>
      <xdr:rowOff>163068</xdr:rowOff>
    </xdr:to>
    <xdr:grpSp>
      <xdr:nvGrpSpPr>
        <xdr:cNvPr id="15" name="Grupo 14">
          <a:extLst>
            <a:ext uri="{FF2B5EF4-FFF2-40B4-BE49-F238E27FC236}">
              <a16:creationId xmlns:a16="http://schemas.microsoft.com/office/drawing/2014/main" id="{7C2F3A61-F035-469E-BBD6-F247BE746E37}"/>
            </a:ext>
          </a:extLst>
        </xdr:cNvPr>
        <xdr:cNvGrpSpPr/>
      </xdr:nvGrpSpPr>
      <xdr:grpSpPr>
        <a:xfrm>
          <a:off x="7326" y="11454911"/>
          <a:ext cx="3454110" cy="493180"/>
          <a:chOff x="0" y="8569483"/>
          <a:chExt cx="3244837" cy="495901"/>
        </a:xfrm>
      </xdr:grpSpPr>
      <xdr:sp macro="" textlink="">
        <xdr:nvSpPr>
          <xdr:cNvPr id="17" name="CuadroTexto 16">
            <a:extLst>
              <a:ext uri="{FF2B5EF4-FFF2-40B4-BE49-F238E27FC236}">
                <a16:creationId xmlns:a16="http://schemas.microsoft.com/office/drawing/2014/main" id="{60F80725-A408-4C11-8BCA-6716B3D80F91}"/>
              </a:ext>
            </a:extLst>
          </xdr:cNvPr>
          <xdr:cNvSpPr txBox="1"/>
        </xdr:nvSpPr>
        <xdr:spPr>
          <a:xfrm>
            <a:off x="0" y="8577947"/>
            <a:ext cx="3236371"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Geomanist" panose="02000503000000020004" pitchFamily="50" charset="0"/>
              </a:rPr>
              <a:t>SECRETARIO DE ADMINISTRACIÓN</a:t>
            </a:r>
          </a:p>
          <a:p>
            <a:pPr algn="ctr"/>
            <a:r>
              <a:rPr lang="es-MX" sz="1000" b="1">
                <a:solidFill>
                  <a:sysClr val="windowText" lastClr="000000"/>
                </a:solidFill>
                <a:latin typeface="Geomanist" panose="02000503000000020004" pitchFamily="50" charset="0"/>
              </a:rPr>
              <a:t>Y FINANZAS</a:t>
            </a:r>
          </a:p>
        </xdr:txBody>
      </xdr:sp>
      <xdr:cxnSp macro="">
        <xdr:nvCxnSpPr>
          <xdr:cNvPr id="18" name="Conector recto 17">
            <a:extLst>
              <a:ext uri="{FF2B5EF4-FFF2-40B4-BE49-F238E27FC236}">
                <a16:creationId xmlns:a16="http://schemas.microsoft.com/office/drawing/2014/main" id="{50B99B5E-B0DF-4FF3-A0D9-B6349CAAFE0D}"/>
              </a:ext>
            </a:extLst>
          </xdr:cNvPr>
          <xdr:cNvCxnSpPr/>
        </xdr:nvCxnSpPr>
        <xdr:spPr>
          <a:xfrm flipV="1">
            <a:off x="8466" y="8569483"/>
            <a:ext cx="323637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367239</xdr:colOff>
      <xdr:row>25</xdr:row>
      <xdr:rowOff>143932</xdr:rowOff>
    </xdr:from>
    <xdr:to>
      <xdr:col>5</xdr:col>
      <xdr:colOff>542925</xdr:colOff>
      <xdr:row>26</xdr:row>
      <xdr:rowOff>160864</xdr:rowOff>
    </xdr:to>
    <xdr:grpSp>
      <xdr:nvGrpSpPr>
        <xdr:cNvPr id="19" name="Grupo 18">
          <a:extLst>
            <a:ext uri="{FF2B5EF4-FFF2-40B4-BE49-F238E27FC236}">
              <a16:creationId xmlns:a16="http://schemas.microsoft.com/office/drawing/2014/main" id="{C048EAB6-5D77-4417-93DB-65C189CF8748}"/>
            </a:ext>
          </a:extLst>
        </xdr:cNvPr>
        <xdr:cNvGrpSpPr/>
      </xdr:nvGrpSpPr>
      <xdr:grpSpPr>
        <a:xfrm>
          <a:off x="3735625" y="11452705"/>
          <a:ext cx="3526755" cy="493182"/>
          <a:chOff x="3789435" y="8569476"/>
          <a:chExt cx="3237585" cy="495903"/>
        </a:xfrm>
      </xdr:grpSpPr>
      <xdr:sp macro="" textlink="">
        <xdr:nvSpPr>
          <xdr:cNvPr id="20" name="CuadroTexto 19">
            <a:extLst>
              <a:ext uri="{FF2B5EF4-FFF2-40B4-BE49-F238E27FC236}">
                <a16:creationId xmlns:a16="http://schemas.microsoft.com/office/drawing/2014/main" id="{58305AF9-D057-4DE8-A2B3-CDDE94EE2BC3}"/>
              </a:ext>
            </a:extLst>
          </xdr:cNvPr>
          <xdr:cNvSpPr txBox="1"/>
        </xdr:nvSpPr>
        <xdr:spPr>
          <a:xfrm>
            <a:off x="3789435" y="8577943"/>
            <a:ext cx="3229116" cy="48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Geomanist" panose="02000503000000020004" pitchFamily="50" charset="0"/>
              </a:rPr>
              <a:t>DIRECTOR DE RECURSOS HUMANOS</a:t>
            </a:r>
          </a:p>
        </xdr:txBody>
      </xdr:sp>
      <xdr:cxnSp macro="">
        <xdr:nvCxnSpPr>
          <xdr:cNvPr id="21" name="Conector recto 20">
            <a:extLst>
              <a:ext uri="{FF2B5EF4-FFF2-40B4-BE49-F238E27FC236}">
                <a16:creationId xmlns:a16="http://schemas.microsoft.com/office/drawing/2014/main" id="{E7E7BA3A-3E44-4F3E-8F26-CA7F92DF48AF}"/>
              </a:ext>
            </a:extLst>
          </xdr:cNvPr>
          <xdr:cNvCxnSpPr/>
        </xdr:nvCxnSpPr>
        <xdr:spPr>
          <a:xfrm flipV="1">
            <a:off x="3797905" y="8569476"/>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955684</xdr:colOff>
      <xdr:row>25</xdr:row>
      <xdr:rowOff>143932</xdr:rowOff>
    </xdr:from>
    <xdr:to>
      <xdr:col>9</xdr:col>
      <xdr:colOff>142875</xdr:colOff>
      <xdr:row>26</xdr:row>
      <xdr:rowOff>160869</xdr:rowOff>
    </xdr:to>
    <xdr:grpSp>
      <xdr:nvGrpSpPr>
        <xdr:cNvPr id="22" name="Grupo 21">
          <a:extLst>
            <a:ext uri="{FF2B5EF4-FFF2-40B4-BE49-F238E27FC236}">
              <a16:creationId xmlns:a16="http://schemas.microsoft.com/office/drawing/2014/main" id="{F08B5B74-F6F2-48C7-8BFA-107C8004566F}"/>
            </a:ext>
          </a:extLst>
        </xdr:cNvPr>
        <xdr:cNvGrpSpPr/>
      </xdr:nvGrpSpPr>
      <xdr:grpSpPr>
        <a:xfrm>
          <a:off x="7675139" y="11452705"/>
          <a:ext cx="3317577" cy="493187"/>
          <a:chOff x="7474866" y="8569475"/>
          <a:chExt cx="3237580" cy="495908"/>
        </a:xfrm>
      </xdr:grpSpPr>
      <xdr:sp macro="" textlink="">
        <xdr:nvSpPr>
          <xdr:cNvPr id="23" name="CuadroTexto 22">
            <a:extLst>
              <a:ext uri="{FF2B5EF4-FFF2-40B4-BE49-F238E27FC236}">
                <a16:creationId xmlns:a16="http://schemas.microsoft.com/office/drawing/2014/main" id="{66415E5A-80BD-41CD-9F9F-362FFA34998F}"/>
              </a:ext>
            </a:extLst>
          </xdr:cNvPr>
          <xdr:cNvSpPr txBox="1"/>
        </xdr:nvSpPr>
        <xdr:spPr>
          <a:xfrm>
            <a:off x="7474866" y="8577946"/>
            <a:ext cx="3229114"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Geomanist" panose="02000503000000020004" pitchFamily="50" charset="0"/>
              </a:rPr>
              <a:t>ÓRGANO INTERNO DE CONTROL DE LA IES</a:t>
            </a:r>
          </a:p>
        </xdr:txBody>
      </xdr:sp>
      <xdr:cxnSp macro="">
        <xdr:nvCxnSpPr>
          <xdr:cNvPr id="24" name="Conector recto 23">
            <a:extLst>
              <a:ext uri="{FF2B5EF4-FFF2-40B4-BE49-F238E27FC236}">
                <a16:creationId xmlns:a16="http://schemas.microsoft.com/office/drawing/2014/main" id="{5377166B-F2C6-45D8-92C1-D90978C8C6C3}"/>
              </a:ext>
            </a:extLst>
          </xdr:cNvPr>
          <xdr:cNvCxnSpPr/>
        </xdr:nvCxnSpPr>
        <xdr:spPr>
          <a:xfrm flipV="1">
            <a:off x="7483332" y="8569475"/>
            <a:ext cx="322911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466726</xdr:colOff>
      <xdr:row>25</xdr:row>
      <xdr:rowOff>143931</xdr:rowOff>
    </xdr:from>
    <xdr:to>
      <xdr:col>11</xdr:col>
      <xdr:colOff>1495424</xdr:colOff>
      <xdr:row>26</xdr:row>
      <xdr:rowOff>160870</xdr:rowOff>
    </xdr:to>
    <xdr:grpSp>
      <xdr:nvGrpSpPr>
        <xdr:cNvPr id="25" name="Grupo 24">
          <a:extLst>
            <a:ext uri="{FF2B5EF4-FFF2-40B4-BE49-F238E27FC236}">
              <a16:creationId xmlns:a16="http://schemas.microsoft.com/office/drawing/2014/main" id="{CBE6F0F4-A2BB-4BBF-897F-F41CE5200998}"/>
            </a:ext>
          </a:extLst>
        </xdr:cNvPr>
        <xdr:cNvGrpSpPr/>
      </xdr:nvGrpSpPr>
      <xdr:grpSpPr>
        <a:xfrm>
          <a:off x="11316567" y="11452704"/>
          <a:ext cx="2833252" cy="493189"/>
          <a:chOff x="11036932" y="8569474"/>
          <a:chExt cx="3237568" cy="495910"/>
        </a:xfrm>
      </xdr:grpSpPr>
      <xdr:sp macro="" textlink="">
        <xdr:nvSpPr>
          <xdr:cNvPr id="26" name="CuadroTexto 25">
            <a:extLst>
              <a:ext uri="{FF2B5EF4-FFF2-40B4-BE49-F238E27FC236}">
                <a16:creationId xmlns:a16="http://schemas.microsoft.com/office/drawing/2014/main" id="{7B95B9CA-5AF5-4233-B88F-481AE617FF83}"/>
              </a:ext>
            </a:extLst>
          </xdr:cNvPr>
          <xdr:cNvSpPr txBox="1"/>
        </xdr:nvSpPr>
        <xdr:spPr>
          <a:xfrm>
            <a:off x="11045385" y="8577947"/>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Geomanist" panose="02000503000000020004" pitchFamily="50" charset="0"/>
              </a:rPr>
              <a:t>RECTOR</a:t>
            </a:r>
          </a:p>
        </xdr:txBody>
      </xdr:sp>
      <xdr:cxnSp macro="">
        <xdr:nvCxnSpPr>
          <xdr:cNvPr id="27" name="Conector recto 26">
            <a:extLst>
              <a:ext uri="{FF2B5EF4-FFF2-40B4-BE49-F238E27FC236}">
                <a16:creationId xmlns:a16="http://schemas.microsoft.com/office/drawing/2014/main" id="{A699B7D3-F637-4233-9566-0893D198CE1F}"/>
              </a:ext>
            </a:extLst>
          </xdr:cNvPr>
          <xdr:cNvCxnSpPr/>
        </xdr:nvCxnSpPr>
        <xdr:spPr>
          <a:xfrm flipV="1">
            <a:off x="11036932" y="8569474"/>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76638</xdr:colOff>
      <xdr:row>24</xdr:row>
      <xdr:rowOff>350345</xdr:rowOff>
    </xdr:from>
    <xdr:to>
      <xdr:col>1</xdr:col>
      <xdr:colOff>982028</xdr:colOff>
      <xdr:row>25</xdr:row>
      <xdr:rowOff>22678</xdr:rowOff>
    </xdr:to>
    <xdr:sp macro="" textlink="">
      <xdr:nvSpPr>
        <xdr:cNvPr id="32" name="CuadroTexto 31">
          <a:extLst>
            <a:ext uri="{FF2B5EF4-FFF2-40B4-BE49-F238E27FC236}">
              <a16:creationId xmlns:a16="http://schemas.microsoft.com/office/drawing/2014/main" id="{89B412B0-C009-4007-851B-6AFCD8823109}"/>
            </a:ext>
          </a:extLst>
        </xdr:cNvPr>
        <xdr:cNvSpPr txBox="1"/>
      </xdr:nvSpPr>
      <xdr:spPr>
        <a:xfrm>
          <a:off x="76638" y="10510345"/>
          <a:ext cx="3149787"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2</xdr:col>
      <xdr:colOff>422605</xdr:colOff>
      <xdr:row>24</xdr:row>
      <xdr:rowOff>350345</xdr:rowOff>
    </xdr:from>
    <xdr:to>
      <xdr:col>5</xdr:col>
      <xdr:colOff>504826</xdr:colOff>
      <xdr:row>25</xdr:row>
      <xdr:rowOff>22678</xdr:rowOff>
    </xdr:to>
    <xdr:sp macro="" textlink="">
      <xdr:nvSpPr>
        <xdr:cNvPr id="33" name="CuadroTexto 32">
          <a:extLst>
            <a:ext uri="{FF2B5EF4-FFF2-40B4-BE49-F238E27FC236}">
              <a16:creationId xmlns:a16="http://schemas.microsoft.com/office/drawing/2014/main" id="{8C9CB3D1-B0CE-4937-84AE-7217AF290732}"/>
            </a:ext>
          </a:extLst>
        </xdr:cNvPr>
        <xdr:cNvSpPr txBox="1"/>
      </xdr:nvSpPr>
      <xdr:spPr>
        <a:xfrm>
          <a:off x="3651580" y="10542095"/>
          <a:ext cx="3025446" cy="6629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5</xdr:col>
      <xdr:colOff>977571</xdr:colOff>
      <xdr:row>24</xdr:row>
      <xdr:rowOff>383189</xdr:rowOff>
    </xdr:from>
    <xdr:to>
      <xdr:col>9</xdr:col>
      <xdr:colOff>113611</xdr:colOff>
      <xdr:row>25</xdr:row>
      <xdr:rowOff>55522</xdr:rowOff>
    </xdr:to>
    <xdr:sp macro="" textlink="">
      <xdr:nvSpPr>
        <xdr:cNvPr id="34" name="CuadroTexto 33">
          <a:extLst>
            <a:ext uri="{FF2B5EF4-FFF2-40B4-BE49-F238E27FC236}">
              <a16:creationId xmlns:a16="http://schemas.microsoft.com/office/drawing/2014/main" id="{3F7D3F8D-CAFB-4AAA-ADF9-34DB41BE2A4A}"/>
            </a:ext>
          </a:extLst>
        </xdr:cNvPr>
        <xdr:cNvSpPr txBox="1"/>
      </xdr:nvSpPr>
      <xdr:spPr>
        <a:xfrm>
          <a:off x="7149771" y="10574939"/>
          <a:ext cx="3136540" cy="6629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xdr:from>
      <xdr:col>9</xdr:col>
      <xdr:colOff>479208</xdr:colOff>
      <xdr:row>24</xdr:row>
      <xdr:rowOff>306552</xdr:rowOff>
    </xdr:from>
    <xdr:to>
      <xdr:col>11</xdr:col>
      <xdr:colOff>1438276</xdr:colOff>
      <xdr:row>24</xdr:row>
      <xdr:rowOff>964230</xdr:rowOff>
    </xdr:to>
    <xdr:sp macro="" textlink="">
      <xdr:nvSpPr>
        <xdr:cNvPr id="35" name="CuadroTexto 34">
          <a:extLst>
            <a:ext uri="{FF2B5EF4-FFF2-40B4-BE49-F238E27FC236}">
              <a16:creationId xmlns:a16="http://schemas.microsoft.com/office/drawing/2014/main" id="{416953E4-E886-41CE-856C-040D65B2BEC9}"/>
            </a:ext>
          </a:extLst>
        </xdr:cNvPr>
        <xdr:cNvSpPr txBox="1"/>
      </xdr:nvSpPr>
      <xdr:spPr>
        <a:xfrm>
          <a:off x="10651908" y="10498302"/>
          <a:ext cx="2921218" cy="657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0">
            <a:solidFill>
              <a:sysClr val="windowText" lastClr="000000"/>
            </a:solidFill>
            <a:latin typeface="Montserrat" panose="00000500000000000000" pitchFamily="2" charset="0"/>
          </a:endParaRPr>
        </a:p>
      </xdr:txBody>
    </xdr:sp>
    <xdr:clientData/>
  </xdr:twoCellAnchor>
  <xdr:twoCellAnchor editAs="oneCell">
    <xdr:from>
      <xdr:col>0</xdr:col>
      <xdr:colOff>47625</xdr:colOff>
      <xdr:row>2</xdr:row>
      <xdr:rowOff>304800</xdr:rowOff>
    </xdr:from>
    <xdr:to>
      <xdr:col>1</xdr:col>
      <xdr:colOff>66675</xdr:colOff>
      <xdr:row>5</xdr:row>
      <xdr:rowOff>84201</xdr:rowOff>
    </xdr:to>
    <xdr:pic>
      <xdr:nvPicPr>
        <xdr:cNvPr id="2" name="Imagen 1">
          <a:extLst>
            <a:ext uri="{FF2B5EF4-FFF2-40B4-BE49-F238E27FC236}">
              <a16:creationId xmlns:a16="http://schemas.microsoft.com/office/drawing/2014/main" id="{37E2C825-45A5-4999-9E68-FBB3C42BC0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85800"/>
          <a:ext cx="2266950" cy="5699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143940</xdr:rowOff>
    </xdr:from>
    <xdr:to>
      <xdr:col>2</xdr:col>
      <xdr:colOff>98866</xdr:colOff>
      <xdr:row>26</xdr:row>
      <xdr:rowOff>160870</xdr:rowOff>
    </xdr:to>
    <xdr:grpSp>
      <xdr:nvGrpSpPr>
        <xdr:cNvPr id="3" name="Grupo 2">
          <a:extLst>
            <a:ext uri="{FF2B5EF4-FFF2-40B4-BE49-F238E27FC236}">
              <a16:creationId xmlns:a16="http://schemas.microsoft.com/office/drawing/2014/main" id="{BD81F3DB-1450-40EC-998A-8FAD9FB639D1}"/>
            </a:ext>
          </a:extLst>
        </xdr:cNvPr>
        <xdr:cNvGrpSpPr/>
      </xdr:nvGrpSpPr>
      <xdr:grpSpPr>
        <a:xfrm>
          <a:off x="0" y="11703826"/>
          <a:ext cx="3328707" cy="493180"/>
          <a:chOff x="0" y="8569483"/>
          <a:chExt cx="3244837" cy="495901"/>
        </a:xfrm>
      </xdr:grpSpPr>
      <xdr:sp macro="" textlink="">
        <xdr:nvSpPr>
          <xdr:cNvPr id="4" name="CuadroTexto 3">
            <a:extLst>
              <a:ext uri="{FF2B5EF4-FFF2-40B4-BE49-F238E27FC236}">
                <a16:creationId xmlns:a16="http://schemas.microsoft.com/office/drawing/2014/main" id="{1B109C77-D575-43C8-ACEC-3715CDF24B44}"/>
              </a:ext>
            </a:extLst>
          </xdr:cNvPr>
          <xdr:cNvSpPr txBox="1"/>
        </xdr:nvSpPr>
        <xdr:spPr>
          <a:xfrm>
            <a:off x="0" y="8577947"/>
            <a:ext cx="3236371"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SECRETARIO DE ADMINISTRACIÓN</a:t>
            </a:r>
          </a:p>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Y FINANZAS</a:t>
            </a:r>
          </a:p>
        </xdr:txBody>
      </xdr:sp>
      <xdr:cxnSp macro="">
        <xdr:nvCxnSpPr>
          <xdr:cNvPr id="5" name="Conector recto 4">
            <a:extLst>
              <a:ext uri="{FF2B5EF4-FFF2-40B4-BE49-F238E27FC236}">
                <a16:creationId xmlns:a16="http://schemas.microsoft.com/office/drawing/2014/main" id="{A07911F4-7429-4F70-8FA1-DEF876C12F75}"/>
              </a:ext>
            </a:extLst>
          </xdr:cNvPr>
          <xdr:cNvCxnSpPr/>
        </xdr:nvCxnSpPr>
        <xdr:spPr>
          <a:xfrm flipV="1">
            <a:off x="8466" y="8569483"/>
            <a:ext cx="323637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643463</xdr:colOff>
      <xdr:row>25</xdr:row>
      <xdr:rowOff>143933</xdr:rowOff>
    </xdr:from>
    <xdr:to>
      <xdr:col>5</xdr:col>
      <xdr:colOff>843934</xdr:colOff>
      <xdr:row>26</xdr:row>
      <xdr:rowOff>160869</xdr:rowOff>
    </xdr:to>
    <xdr:grpSp>
      <xdr:nvGrpSpPr>
        <xdr:cNvPr id="6" name="Grupo 5">
          <a:extLst>
            <a:ext uri="{FF2B5EF4-FFF2-40B4-BE49-F238E27FC236}">
              <a16:creationId xmlns:a16="http://schemas.microsoft.com/office/drawing/2014/main" id="{7ED87C4E-F099-4F8A-89BA-934DBB9A6A19}"/>
            </a:ext>
          </a:extLst>
        </xdr:cNvPr>
        <xdr:cNvGrpSpPr/>
      </xdr:nvGrpSpPr>
      <xdr:grpSpPr>
        <a:xfrm>
          <a:off x="3873304" y="11703819"/>
          <a:ext cx="3135903" cy="493186"/>
          <a:chOff x="3789434" y="8569476"/>
          <a:chExt cx="3237586" cy="495907"/>
        </a:xfrm>
      </xdr:grpSpPr>
      <xdr:sp macro="" textlink="">
        <xdr:nvSpPr>
          <xdr:cNvPr id="7" name="CuadroTexto 6">
            <a:extLst>
              <a:ext uri="{FF2B5EF4-FFF2-40B4-BE49-F238E27FC236}">
                <a16:creationId xmlns:a16="http://schemas.microsoft.com/office/drawing/2014/main" id="{B47CA7E2-4F6C-4243-B06C-B88C9550B779}"/>
              </a:ext>
            </a:extLst>
          </xdr:cNvPr>
          <xdr:cNvSpPr txBox="1"/>
        </xdr:nvSpPr>
        <xdr:spPr>
          <a:xfrm>
            <a:off x="3789434" y="8577946"/>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DIRECTOR DE RECURSOS HUMANOS</a:t>
            </a:r>
          </a:p>
        </xdr:txBody>
      </xdr:sp>
      <xdr:cxnSp macro="">
        <xdr:nvCxnSpPr>
          <xdr:cNvPr id="8" name="Conector recto 7">
            <a:extLst>
              <a:ext uri="{FF2B5EF4-FFF2-40B4-BE49-F238E27FC236}">
                <a16:creationId xmlns:a16="http://schemas.microsoft.com/office/drawing/2014/main" id="{5FF3851F-4C78-4887-9446-B640FF4E7368}"/>
              </a:ext>
            </a:extLst>
          </xdr:cNvPr>
          <xdr:cNvCxnSpPr/>
        </xdr:nvCxnSpPr>
        <xdr:spPr>
          <a:xfrm flipV="1">
            <a:off x="3797905" y="8569476"/>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279409</xdr:colOff>
      <xdr:row>25</xdr:row>
      <xdr:rowOff>143932</xdr:rowOff>
    </xdr:from>
    <xdr:to>
      <xdr:col>8</xdr:col>
      <xdr:colOff>479875</xdr:colOff>
      <xdr:row>26</xdr:row>
      <xdr:rowOff>160869</xdr:rowOff>
    </xdr:to>
    <xdr:grpSp>
      <xdr:nvGrpSpPr>
        <xdr:cNvPr id="9" name="Grupo 8">
          <a:extLst>
            <a:ext uri="{FF2B5EF4-FFF2-40B4-BE49-F238E27FC236}">
              <a16:creationId xmlns:a16="http://schemas.microsoft.com/office/drawing/2014/main" id="{C23CF2AC-1867-4D32-A833-5FCADB8D2D92}"/>
            </a:ext>
          </a:extLst>
        </xdr:cNvPr>
        <xdr:cNvGrpSpPr/>
      </xdr:nvGrpSpPr>
      <xdr:grpSpPr>
        <a:xfrm>
          <a:off x="7423159" y="11703818"/>
          <a:ext cx="2425852" cy="493187"/>
          <a:chOff x="7474866" y="8569475"/>
          <a:chExt cx="3237580" cy="495908"/>
        </a:xfrm>
      </xdr:grpSpPr>
      <xdr:sp macro="" textlink="">
        <xdr:nvSpPr>
          <xdr:cNvPr id="10" name="CuadroTexto 9">
            <a:extLst>
              <a:ext uri="{FF2B5EF4-FFF2-40B4-BE49-F238E27FC236}">
                <a16:creationId xmlns:a16="http://schemas.microsoft.com/office/drawing/2014/main" id="{86E593F9-B007-44BA-882C-571AAB07A44A}"/>
              </a:ext>
            </a:extLst>
          </xdr:cNvPr>
          <xdr:cNvSpPr txBox="1"/>
        </xdr:nvSpPr>
        <xdr:spPr>
          <a:xfrm>
            <a:off x="7474866" y="8577946"/>
            <a:ext cx="3229114"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ÓRGANO INTERNO DE CONTROL DE LA IES</a:t>
            </a:r>
          </a:p>
        </xdr:txBody>
      </xdr:sp>
      <xdr:cxnSp macro="">
        <xdr:nvCxnSpPr>
          <xdr:cNvPr id="11" name="Conector recto 10">
            <a:extLst>
              <a:ext uri="{FF2B5EF4-FFF2-40B4-BE49-F238E27FC236}">
                <a16:creationId xmlns:a16="http://schemas.microsoft.com/office/drawing/2014/main" id="{F9A3A578-C020-4432-837F-1AE184BD6CA3}"/>
              </a:ext>
            </a:extLst>
          </xdr:cNvPr>
          <xdr:cNvCxnSpPr/>
        </xdr:nvCxnSpPr>
        <xdr:spPr>
          <a:xfrm flipV="1">
            <a:off x="7483332" y="8569475"/>
            <a:ext cx="322911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804361</xdr:colOff>
      <xdr:row>25</xdr:row>
      <xdr:rowOff>143931</xdr:rowOff>
    </xdr:from>
    <xdr:to>
      <xdr:col>12</xdr:col>
      <xdr:colOff>1004812</xdr:colOff>
      <xdr:row>26</xdr:row>
      <xdr:rowOff>160870</xdr:rowOff>
    </xdr:to>
    <xdr:grpSp>
      <xdr:nvGrpSpPr>
        <xdr:cNvPr id="12" name="Grupo 11">
          <a:extLst>
            <a:ext uri="{FF2B5EF4-FFF2-40B4-BE49-F238E27FC236}">
              <a16:creationId xmlns:a16="http://schemas.microsoft.com/office/drawing/2014/main" id="{B81EECEE-B872-499E-8CDF-942460BACE25}"/>
            </a:ext>
          </a:extLst>
        </xdr:cNvPr>
        <xdr:cNvGrpSpPr/>
      </xdr:nvGrpSpPr>
      <xdr:grpSpPr>
        <a:xfrm>
          <a:off x="10173497" y="11703817"/>
          <a:ext cx="4114360" cy="493189"/>
          <a:chOff x="11036932" y="8569474"/>
          <a:chExt cx="3237566" cy="495910"/>
        </a:xfrm>
      </xdr:grpSpPr>
      <xdr:sp macro="" textlink="">
        <xdr:nvSpPr>
          <xdr:cNvPr id="13" name="CuadroTexto 12">
            <a:extLst>
              <a:ext uri="{FF2B5EF4-FFF2-40B4-BE49-F238E27FC236}">
                <a16:creationId xmlns:a16="http://schemas.microsoft.com/office/drawing/2014/main" id="{B71E6EA9-F4DF-46C2-94F7-6204E63CDF51}"/>
              </a:ext>
            </a:extLst>
          </xdr:cNvPr>
          <xdr:cNvSpPr txBox="1"/>
        </xdr:nvSpPr>
        <xdr:spPr>
          <a:xfrm>
            <a:off x="11045383" y="8577947"/>
            <a:ext cx="3229115" cy="487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RECTOR</a:t>
            </a:r>
          </a:p>
        </xdr:txBody>
      </xdr:sp>
      <xdr:cxnSp macro="">
        <xdr:nvCxnSpPr>
          <xdr:cNvPr id="14" name="Conector recto 13">
            <a:extLst>
              <a:ext uri="{FF2B5EF4-FFF2-40B4-BE49-F238E27FC236}">
                <a16:creationId xmlns:a16="http://schemas.microsoft.com/office/drawing/2014/main" id="{A7147351-78C2-4376-8479-9B1AE6E6EF3F}"/>
              </a:ext>
            </a:extLst>
          </xdr:cNvPr>
          <xdr:cNvCxnSpPr/>
        </xdr:nvCxnSpPr>
        <xdr:spPr>
          <a:xfrm flipV="1">
            <a:off x="11036932" y="8569474"/>
            <a:ext cx="322911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303779</xdr:colOff>
      <xdr:row>7</xdr:row>
      <xdr:rowOff>199162</xdr:rowOff>
    </xdr:from>
    <xdr:to>
      <xdr:col>3</xdr:col>
      <xdr:colOff>727364</xdr:colOff>
      <xdr:row>7</xdr:row>
      <xdr:rowOff>606135</xdr:rowOff>
    </xdr:to>
    <xdr:sp macro="" textlink="">
      <xdr:nvSpPr>
        <xdr:cNvPr id="15" name="Elipse 14">
          <a:extLst>
            <a:ext uri="{FF2B5EF4-FFF2-40B4-BE49-F238E27FC236}">
              <a16:creationId xmlns:a16="http://schemas.microsoft.com/office/drawing/2014/main" id="{B9E974B1-3B7C-41C2-9489-9103AE5158B1}"/>
            </a:ext>
          </a:extLst>
        </xdr:cNvPr>
        <xdr:cNvSpPr/>
      </xdr:nvSpPr>
      <xdr:spPr>
        <a:xfrm>
          <a:off x="4449059" y="2058442"/>
          <a:ext cx="423585" cy="406973"/>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chemeClr val="bg1"/>
              </a:solidFill>
              <a:latin typeface="Geomanist" panose="02000503000000020004" pitchFamily="50" charset="0"/>
            </a:rPr>
            <a:t>1</a:t>
          </a:r>
        </a:p>
      </xdr:txBody>
    </xdr:sp>
    <xdr:clientData/>
  </xdr:twoCellAnchor>
  <xdr:twoCellAnchor>
    <xdr:from>
      <xdr:col>12</xdr:col>
      <xdr:colOff>328172</xdr:colOff>
      <xdr:row>0</xdr:row>
      <xdr:rowOff>103913</xdr:rowOff>
    </xdr:from>
    <xdr:to>
      <xdr:col>12</xdr:col>
      <xdr:colOff>661961</xdr:colOff>
      <xdr:row>2</xdr:row>
      <xdr:rowOff>9905</xdr:rowOff>
    </xdr:to>
    <xdr:sp macro="" textlink="">
      <xdr:nvSpPr>
        <xdr:cNvPr id="16" name="Elipse 15">
          <a:extLst>
            <a:ext uri="{FF2B5EF4-FFF2-40B4-BE49-F238E27FC236}">
              <a16:creationId xmlns:a16="http://schemas.microsoft.com/office/drawing/2014/main" id="{8065A6F3-A7D8-405B-9294-EBFC117B1FF3}"/>
            </a:ext>
          </a:extLst>
        </xdr:cNvPr>
        <xdr:cNvSpPr/>
      </xdr:nvSpPr>
      <xdr:spPr>
        <a:xfrm>
          <a:off x="13398589" y="103913"/>
          <a:ext cx="333789" cy="2869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2</a:t>
          </a:r>
        </a:p>
      </xdr:txBody>
    </xdr:sp>
    <xdr:clientData/>
  </xdr:twoCellAnchor>
  <xdr:twoCellAnchor>
    <xdr:from>
      <xdr:col>12</xdr:col>
      <xdr:colOff>347635</xdr:colOff>
      <xdr:row>2</xdr:row>
      <xdr:rowOff>51280</xdr:rowOff>
    </xdr:from>
    <xdr:to>
      <xdr:col>12</xdr:col>
      <xdr:colOff>681010</xdr:colOff>
      <xdr:row>2</xdr:row>
      <xdr:rowOff>309697</xdr:rowOff>
    </xdr:to>
    <xdr:sp macro="" textlink="">
      <xdr:nvSpPr>
        <xdr:cNvPr id="17" name="Elipse 16">
          <a:extLst>
            <a:ext uri="{FF2B5EF4-FFF2-40B4-BE49-F238E27FC236}">
              <a16:creationId xmlns:a16="http://schemas.microsoft.com/office/drawing/2014/main" id="{F1966F7C-0CFC-4330-A3DC-67D46D201AB9}"/>
            </a:ext>
          </a:extLst>
        </xdr:cNvPr>
        <xdr:cNvSpPr/>
      </xdr:nvSpPr>
      <xdr:spPr>
        <a:xfrm>
          <a:off x="13418052" y="432280"/>
          <a:ext cx="333375" cy="25841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3</a:t>
          </a:r>
        </a:p>
      </xdr:txBody>
    </xdr:sp>
    <xdr:clientData/>
  </xdr:twoCellAnchor>
  <xdr:twoCellAnchor>
    <xdr:from>
      <xdr:col>12</xdr:col>
      <xdr:colOff>343306</xdr:colOff>
      <xdr:row>2</xdr:row>
      <xdr:rowOff>385710</xdr:rowOff>
    </xdr:from>
    <xdr:to>
      <xdr:col>12</xdr:col>
      <xdr:colOff>676681</xdr:colOff>
      <xdr:row>4</xdr:row>
      <xdr:rowOff>46651</xdr:rowOff>
    </xdr:to>
    <xdr:sp macro="" textlink="">
      <xdr:nvSpPr>
        <xdr:cNvPr id="18" name="Elipse 17">
          <a:extLst>
            <a:ext uri="{FF2B5EF4-FFF2-40B4-BE49-F238E27FC236}">
              <a16:creationId xmlns:a16="http://schemas.microsoft.com/office/drawing/2014/main" id="{AD5FE000-8A50-4512-8D25-EF06123807A2}"/>
            </a:ext>
          </a:extLst>
        </xdr:cNvPr>
        <xdr:cNvSpPr/>
      </xdr:nvSpPr>
      <xdr:spPr>
        <a:xfrm>
          <a:off x="13413723" y="766710"/>
          <a:ext cx="333375" cy="26419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4</a:t>
          </a:r>
        </a:p>
      </xdr:txBody>
    </xdr:sp>
    <xdr:clientData/>
  </xdr:twoCellAnchor>
  <xdr:twoCellAnchor>
    <xdr:from>
      <xdr:col>2</xdr:col>
      <xdr:colOff>220135</xdr:colOff>
      <xdr:row>14</xdr:row>
      <xdr:rowOff>101599</xdr:rowOff>
    </xdr:from>
    <xdr:to>
      <xdr:col>2</xdr:col>
      <xdr:colOff>736601</xdr:colOff>
      <xdr:row>14</xdr:row>
      <xdr:rowOff>423332</xdr:rowOff>
    </xdr:to>
    <xdr:sp macro="" textlink="">
      <xdr:nvSpPr>
        <xdr:cNvPr id="22" name="Elipse 21">
          <a:extLst>
            <a:ext uri="{FF2B5EF4-FFF2-40B4-BE49-F238E27FC236}">
              <a16:creationId xmlns:a16="http://schemas.microsoft.com/office/drawing/2014/main" id="{AA48BD4B-7B2D-47BD-A133-C79CD8954D64}"/>
            </a:ext>
          </a:extLst>
        </xdr:cNvPr>
        <xdr:cNvSpPr/>
      </xdr:nvSpPr>
      <xdr:spPr>
        <a:xfrm>
          <a:off x="3361268" y="5164666"/>
          <a:ext cx="516466" cy="32173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10</a:t>
          </a:r>
        </a:p>
      </xdr:txBody>
    </xdr:sp>
    <xdr:clientData/>
  </xdr:twoCellAnchor>
  <xdr:twoCellAnchor>
    <xdr:from>
      <xdr:col>2</xdr:col>
      <xdr:colOff>262468</xdr:colOff>
      <xdr:row>16</xdr:row>
      <xdr:rowOff>50800</xdr:rowOff>
    </xdr:from>
    <xdr:to>
      <xdr:col>2</xdr:col>
      <xdr:colOff>753532</xdr:colOff>
      <xdr:row>16</xdr:row>
      <xdr:rowOff>423334</xdr:rowOff>
    </xdr:to>
    <xdr:sp macro="" textlink="">
      <xdr:nvSpPr>
        <xdr:cNvPr id="23" name="Elipse 22">
          <a:extLst>
            <a:ext uri="{FF2B5EF4-FFF2-40B4-BE49-F238E27FC236}">
              <a16:creationId xmlns:a16="http://schemas.microsoft.com/office/drawing/2014/main" id="{029C484A-F991-49E0-B521-F071D11DA3AF}"/>
            </a:ext>
          </a:extLst>
        </xdr:cNvPr>
        <xdr:cNvSpPr/>
      </xdr:nvSpPr>
      <xdr:spPr>
        <a:xfrm>
          <a:off x="3403601" y="6163733"/>
          <a:ext cx="491064" cy="3725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12</a:t>
          </a:r>
        </a:p>
      </xdr:txBody>
    </xdr:sp>
    <xdr:clientData/>
  </xdr:twoCellAnchor>
  <xdr:twoCellAnchor>
    <xdr:from>
      <xdr:col>8</xdr:col>
      <xdr:colOff>293727</xdr:colOff>
      <xdr:row>14</xdr:row>
      <xdr:rowOff>51089</xdr:rowOff>
    </xdr:from>
    <xdr:to>
      <xdr:col>8</xdr:col>
      <xdr:colOff>789028</xdr:colOff>
      <xdr:row>14</xdr:row>
      <xdr:rowOff>464809</xdr:rowOff>
    </xdr:to>
    <xdr:sp macro="" textlink="">
      <xdr:nvSpPr>
        <xdr:cNvPr id="24" name="Elipse 23">
          <a:extLst>
            <a:ext uri="{FF2B5EF4-FFF2-40B4-BE49-F238E27FC236}">
              <a16:creationId xmlns:a16="http://schemas.microsoft.com/office/drawing/2014/main" id="{9E8ADA4F-0004-47C2-A623-CC6EFBE2FC46}"/>
            </a:ext>
          </a:extLst>
        </xdr:cNvPr>
        <xdr:cNvSpPr/>
      </xdr:nvSpPr>
      <xdr:spPr>
        <a:xfrm>
          <a:off x="10474047" y="4943129"/>
          <a:ext cx="495301" cy="4137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17</a:t>
          </a:r>
        </a:p>
      </xdr:txBody>
    </xdr:sp>
    <xdr:clientData/>
  </xdr:twoCellAnchor>
  <xdr:twoCellAnchor>
    <xdr:from>
      <xdr:col>8</xdr:col>
      <xdr:colOff>321436</xdr:colOff>
      <xdr:row>16</xdr:row>
      <xdr:rowOff>61857</xdr:rowOff>
    </xdr:from>
    <xdr:to>
      <xdr:col>8</xdr:col>
      <xdr:colOff>816737</xdr:colOff>
      <xdr:row>16</xdr:row>
      <xdr:rowOff>475577</xdr:rowOff>
    </xdr:to>
    <xdr:sp macro="" textlink="">
      <xdr:nvSpPr>
        <xdr:cNvPr id="25" name="Elipse 24">
          <a:extLst>
            <a:ext uri="{FF2B5EF4-FFF2-40B4-BE49-F238E27FC236}">
              <a16:creationId xmlns:a16="http://schemas.microsoft.com/office/drawing/2014/main" id="{EE00BBDF-3EA2-4E25-99D0-C03218E184DB}"/>
            </a:ext>
          </a:extLst>
        </xdr:cNvPr>
        <xdr:cNvSpPr/>
      </xdr:nvSpPr>
      <xdr:spPr>
        <a:xfrm>
          <a:off x="10501756" y="6005457"/>
          <a:ext cx="495301" cy="4137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18</a:t>
          </a:r>
        </a:p>
      </xdr:txBody>
    </xdr:sp>
    <xdr:clientData/>
  </xdr:twoCellAnchor>
  <xdr:twoCellAnchor>
    <xdr:from>
      <xdr:col>10</xdr:col>
      <xdr:colOff>862057</xdr:colOff>
      <xdr:row>14</xdr:row>
      <xdr:rowOff>212147</xdr:rowOff>
    </xdr:from>
    <xdr:to>
      <xdr:col>11</xdr:col>
      <xdr:colOff>373108</xdr:colOff>
      <xdr:row>15</xdr:row>
      <xdr:rowOff>97660</xdr:rowOff>
    </xdr:to>
    <xdr:sp macro="" textlink="">
      <xdr:nvSpPr>
        <xdr:cNvPr id="26" name="Elipse 25">
          <a:extLst>
            <a:ext uri="{FF2B5EF4-FFF2-40B4-BE49-F238E27FC236}">
              <a16:creationId xmlns:a16="http://schemas.microsoft.com/office/drawing/2014/main" id="{C1D7339A-74B3-42D4-B451-CFCE8F5E2240}"/>
            </a:ext>
          </a:extLst>
        </xdr:cNvPr>
        <xdr:cNvSpPr/>
      </xdr:nvSpPr>
      <xdr:spPr>
        <a:xfrm>
          <a:off x="12228557" y="5927147"/>
          <a:ext cx="495301" cy="414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19</a:t>
          </a:r>
        </a:p>
      </xdr:txBody>
    </xdr:sp>
    <xdr:clientData/>
  </xdr:twoCellAnchor>
  <xdr:twoCellAnchor>
    <xdr:from>
      <xdr:col>5</xdr:col>
      <xdr:colOff>317633</xdr:colOff>
      <xdr:row>15</xdr:row>
      <xdr:rowOff>0</xdr:rowOff>
    </xdr:from>
    <xdr:to>
      <xdr:col>5</xdr:col>
      <xdr:colOff>812934</xdr:colOff>
      <xdr:row>15</xdr:row>
      <xdr:rowOff>413720</xdr:rowOff>
    </xdr:to>
    <xdr:sp macro="" textlink="">
      <xdr:nvSpPr>
        <xdr:cNvPr id="27" name="Elipse 26">
          <a:extLst>
            <a:ext uri="{FF2B5EF4-FFF2-40B4-BE49-F238E27FC236}">
              <a16:creationId xmlns:a16="http://schemas.microsoft.com/office/drawing/2014/main" id="{F9F6A5E9-80C9-4EAB-8170-FED745DDF357}"/>
            </a:ext>
          </a:extLst>
        </xdr:cNvPr>
        <xdr:cNvSpPr/>
      </xdr:nvSpPr>
      <xdr:spPr>
        <a:xfrm>
          <a:off x="6474593" y="5417820"/>
          <a:ext cx="495301" cy="4137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14</a:t>
          </a:r>
        </a:p>
      </xdr:txBody>
    </xdr:sp>
    <xdr:clientData/>
  </xdr:twoCellAnchor>
  <xdr:twoCellAnchor>
    <xdr:from>
      <xdr:col>6</xdr:col>
      <xdr:colOff>278667</xdr:colOff>
      <xdr:row>15</xdr:row>
      <xdr:rowOff>8650</xdr:rowOff>
    </xdr:from>
    <xdr:to>
      <xdr:col>6</xdr:col>
      <xdr:colOff>773968</xdr:colOff>
      <xdr:row>15</xdr:row>
      <xdr:rowOff>422370</xdr:rowOff>
    </xdr:to>
    <xdr:sp macro="" textlink="">
      <xdr:nvSpPr>
        <xdr:cNvPr id="28" name="Elipse 27">
          <a:extLst>
            <a:ext uri="{FF2B5EF4-FFF2-40B4-BE49-F238E27FC236}">
              <a16:creationId xmlns:a16="http://schemas.microsoft.com/office/drawing/2014/main" id="{D99FA56D-B250-412F-B0D7-0B91E17B5B69}"/>
            </a:ext>
          </a:extLst>
        </xdr:cNvPr>
        <xdr:cNvSpPr/>
      </xdr:nvSpPr>
      <xdr:spPr>
        <a:xfrm>
          <a:off x="7449934" y="5596650"/>
          <a:ext cx="495301" cy="4137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15</a:t>
          </a:r>
        </a:p>
      </xdr:txBody>
    </xdr:sp>
    <xdr:clientData/>
  </xdr:twoCellAnchor>
  <xdr:twoCellAnchor>
    <xdr:from>
      <xdr:col>7</xdr:col>
      <xdr:colOff>236388</xdr:colOff>
      <xdr:row>15</xdr:row>
      <xdr:rowOff>27026</xdr:rowOff>
    </xdr:from>
    <xdr:to>
      <xdr:col>7</xdr:col>
      <xdr:colOff>795867</xdr:colOff>
      <xdr:row>15</xdr:row>
      <xdr:rowOff>482600</xdr:rowOff>
    </xdr:to>
    <xdr:sp macro="" textlink="">
      <xdr:nvSpPr>
        <xdr:cNvPr id="30" name="Elipse 29">
          <a:extLst>
            <a:ext uri="{FF2B5EF4-FFF2-40B4-BE49-F238E27FC236}">
              <a16:creationId xmlns:a16="http://schemas.microsoft.com/office/drawing/2014/main" id="{BA8A45B9-EB78-4CEC-AA57-40905DD99075}"/>
            </a:ext>
          </a:extLst>
        </xdr:cNvPr>
        <xdr:cNvSpPr/>
      </xdr:nvSpPr>
      <xdr:spPr>
        <a:xfrm>
          <a:off x="9422721" y="5615026"/>
          <a:ext cx="559479" cy="4555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16</a:t>
          </a:r>
        </a:p>
      </xdr:txBody>
    </xdr:sp>
    <xdr:clientData/>
  </xdr:twoCellAnchor>
  <xdr:twoCellAnchor>
    <xdr:from>
      <xdr:col>4</xdr:col>
      <xdr:colOff>225135</xdr:colOff>
      <xdr:row>14</xdr:row>
      <xdr:rowOff>43295</xdr:rowOff>
    </xdr:from>
    <xdr:to>
      <xdr:col>4</xdr:col>
      <xdr:colOff>692726</xdr:colOff>
      <xdr:row>14</xdr:row>
      <xdr:rowOff>467591</xdr:rowOff>
    </xdr:to>
    <xdr:sp macro="" textlink="">
      <xdr:nvSpPr>
        <xdr:cNvPr id="31" name="Elipse 30">
          <a:extLst>
            <a:ext uri="{FF2B5EF4-FFF2-40B4-BE49-F238E27FC236}">
              <a16:creationId xmlns:a16="http://schemas.microsoft.com/office/drawing/2014/main" id="{0B1215DA-BDB7-4DAD-A145-128CE4A3D494}"/>
            </a:ext>
          </a:extLst>
        </xdr:cNvPr>
        <xdr:cNvSpPr/>
      </xdr:nvSpPr>
      <xdr:spPr>
        <a:xfrm>
          <a:off x="5376255" y="4935335"/>
          <a:ext cx="467591" cy="4242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11</a:t>
          </a:r>
        </a:p>
      </xdr:txBody>
    </xdr:sp>
    <xdr:clientData/>
  </xdr:twoCellAnchor>
  <xdr:twoCellAnchor>
    <xdr:from>
      <xdr:col>4</xdr:col>
      <xdr:colOff>233795</xdr:colOff>
      <xdr:row>16</xdr:row>
      <xdr:rowOff>25977</xdr:rowOff>
    </xdr:from>
    <xdr:to>
      <xdr:col>4</xdr:col>
      <xdr:colOff>701386</xdr:colOff>
      <xdr:row>16</xdr:row>
      <xdr:rowOff>450273</xdr:rowOff>
    </xdr:to>
    <xdr:sp macro="" textlink="">
      <xdr:nvSpPr>
        <xdr:cNvPr id="32" name="Elipse 31">
          <a:extLst>
            <a:ext uri="{FF2B5EF4-FFF2-40B4-BE49-F238E27FC236}">
              <a16:creationId xmlns:a16="http://schemas.microsoft.com/office/drawing/2014/main" id="{09A1E8E7-E791-43DF-875D-EE54F992A532}"/>
            </a:ext>
          </a:extLst>
        </xdr:cNvPr>
        <xdr:cNvSpPr/>
      </xdr:nvSpPr>
      <xdr:spPr>
        <a:xfrm>
          <a:off x="5384915" y="5969577"/>
          <a:ext cx="467591" cy="4242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13</a:t>
          </a:r>
        </a:p>
      </xdr:txBody>
    </xdr:sp>
    <xdr:clientData/>
  </xdr:twoCellAnchor>
  <xdr:twoCellAnchor>
    <xdr:from>
      <xdr:col>10</xdr:col>
      <xdr:colOff>905356</xdr:colOff>
      <xdr:row>16</xdr:row>
      <xdr:rowOff>241493</xdr:rowOff>
    </xdr:from>
    <xdr:to>
      <xdr:col>11</xdr:col>
      <xdr:colOff>416407</xdr:colOff>
      <xdr:row>17</xdr:row>
      <xdr:rowOff>126048</xdr:rowOff>
    </xdr:to>
    <xdr:sp macro="" textlink="">
      <xdr:nvSpPr>
        <xdr:cNvPr id="33" name="Elipse 32">
          <a:extLst>
            <a:ext uri="{FF2B5EF4-FFF2-40B4-BE49-F238E27FC236}">
              <a16:creationId xmlns:a16="http://schemas.microsoft.com/office/drawing/2014/main" id="{AEB10318-A4E5-485E-8442-227D80FCDE45}"/>
            </a:ext>
          </a:extLst>
        </xdr:cNvPr>
        <xdr:cNvSpPr/>
      </xdr:nvSpPr>
      <xdr:spPr>
        <a:xfrm>
          <a:off x="12271856" y="7014826"/>
          <a:ext cx="495301" cy="41372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20</a:t>
          </a:r>
        </a:p>
      </xdr:txBody>
    </xdr:sp>
    <xdr:clientData/>
  </xdr:twoCellAnchor>
  <xdr:twoCellAnchor>
    <xdr:from>
      <xdr:col>2</xdr:col>
      <xdr:colOff>86590</xdr:colOff>
      <xdr:row>22</xdr:row>
      <xdr:rowOff>411788</xdr:rowOff>
    </xdr:from>
    <xdr:to>
      <xdr:col>2</xdr:col>
      <xdr:colOff>587664</xdr:colOff>
      <xdr:row>23</xdr:row>
      <xdr:rowOff>127008</xdr:rowOff>
    </xdr:to>
    <xdr:sp macro="" textlink="">
      <xdr:nvSpPr>
        <xdr:cNvPr id="34" name="Elipse 33">
          <a:extLst>
            <a:ext uri="{FF2B5EF4-FFF2-40B4-BE49-F238E27FC236}">
              <a16:creationId xmlns:a16="http://schemas.microsoft.com/office/drawing/2014/main" id="{D85BD5C7-3EE1-40D1-B7D9-E548BC893C90}"/>
            </a:ext>
          </a:extLst>
        </xdr:cNvPr>
        <xdr:cNvSpPr/>
      </xdr:nvSpPr>
      <xdr:spPr>
        <a:xfrm>
          <a:off x="3314507" y="9068955"/>
          <a:ext cx="501074" cy="4137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latin typeface="Geomanist" panose="02000503000000020004" pitchFamily="50" charset="0"/>
            </a:rPr>
            <a:t>21</a:t>
          </a:r>
        </a:p>
      </xdr:txBody>
    </xdr:sp>
    <xdr:clientData/>
  </xdr:twoCellAnchor>
  <xdr:twoCellAnchor>
    <xdr:from>
      <xdr:col>10</xdr:col>
      <xdr:colOff>279901</xdr:colOff>
      <xdr:row>7</xdr:row>
      <xdr:rowOff>285351</xdr:rowOff>
    </xdr:from>
    <xdr:to>
      <xdr:col>10</xdr:col>
      <xdr:colOff>650800</xdr:colOff>
      <xdr:row>7</xdr:row>
      <xdr:rowOff>681949</xdr:rowOff>
    </xdr:to>
    <xdr:sp macro="" textlink="">
      <xdr:nvSpPr>
        <xdr:cNvPr id="29" name="Elipse 28">
          <a:extLst>
            <a:ext uri="{FF2B5EF4-FFF2-40B4-BE49-F238E27FC236}">
              <a16:creationId xmlns:a16="http://schemas.microsoft.com/office/drawing/2014/main" id="{46B6E194-6971-47C6-9B8E-03268130032D}"/>
            </a:ext>
          </a:extLst>
        </xdr:cNvPr>
        <xdr:cNvSpPr/>
      </xdr:nvSpPr>
      <xdr:spPr>
        <a:xfrm>
          <a:off x="11381818" y="2338518"/>
          <a:ext cx="370899" cy="396598"/>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chemeClr val="bg1"/>
              </a:solidFill>
              <a:latin typeface="Geomanist" panose="02000503000000020004" pitchFamily="50" charset="0"/>
            </a:rPr>
            <a:t>5</a:t>
          </a:r>
        </a:p>
      </xdr:txBody>
    </xdr:sp>
    <xdr:clientData/>
  </xdr:twoCellAnchor>
  <xdr:twoCellAnchor>
    <xdr:from>
      <xdr:col>10</xdr:col>
      <xdr:colOff>253997</xdr:colOff>
      <xdr:row>8</xdr:row>
      <xdr:rowOff>207431</xdr:rowOff>
    </xdr:from>
    <xdr:to>
      <xdr:col>10</xdr:col>
      <xdr:colOff>643483</xdr:colOff>
      <xdr:row>8</xdr:row>
      <xdr:rowOff>569380</xdr:rowOff>
    </xdr:to>
    <xdr:sp macro="" textlink="">
      <xdr:nvSpPr>
        <xdr:cNvPr id="39" name="Elipse 38">
          <a:extLst>
            <a:ext uri="{FF2B5EF4-FFF2-40B4-BE49-F238E27FC236}">
              <a16:creationId xmlns:a16="http://schemas.microsoft.com/office/drawing/2014/main" id="{B16BEA9B-0E65-4522-A632-96C05C1C312F}"/>
            </a:ext>
          </a:extLst>
        </xdr:cNvPr>
        <xdr:cNvSpPr/>
      </xdr:nvSpPr>
      <xdr:spPr>
        <a:xfrm>
          <a:off x="11355914" y="3329514"/>
          <a:ext cx="389486" cy="361949"/>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100" b="1">
              <a:solidFill>
                <a:schemeClr val="bg1"/>
              </a:solidFill>
              <a:latin typeface="Geomanist" panose="02000503000000020004" pitchFamily="50" charset="0"/>
              <a:ea typeface="+mn-ea"/>
              <a:cs typeface="+mn-cs"/>
            </a:rPr>
            <a:t>6</a:t>
          </a:r>
        </a:p>
      </xdr:txBody>
    </xdr:sp>
    <xdr:clientData/>
  </xdr:twoCellAnchor>
  <xdr:twoCellAnchor>
    <xdr:from>
      <xdr:col>11</xdr:col>
      <xdr:colOff>272999</xdr:colOff>
      <xdr:row>7</xdr:row>
      <xdr:rowOff>275164</xdr:rowOff>
    </xdr:from>
    <xdr:to>
      <xdr:col>11</xdr:col>
      <xdr:colOff>657919</xdr:colOff>
      <xdr:row>7</xdr:row>
      <xdr:rowOff>664631</xdr:rowOff>
    </xdr:to>
    <xdr:sp macro="" textlink="">
      <xdr:nvSpPr>
        <xdr:cNvPr id="40" name="Elipse 39">
          <a:extLst>
            <a:ext uri="{FF2B5EF4-FFF2-40B4-BE49-F238E27FC236}">
              <a16:creationId xmlns:a16="http://schemas.microsoft.com/office/drawing/2014/main" id="{3D202E77-F8F6-433A-9CC6-5A5384D1E577}"/>
            </a:ext>
          </a:extLst>
        </xdr:cNvPr>
        <xdr:cNvSpPr/>
      </xdr:nvSpPr>
      <xdr:spPr>
        <a:xfrm>
          <a:off x="12359166" y="2328331"/>
          <a:ext cx="384920" cy="389467"/>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100" b="1">
              <a:solidFill>
                <a:schemeClr val="bg1"/>
              </a:solidFill>
              <a:latin typeface="Geomanist" panose="02000503000000020004" pitchFamily="50" charset="0"/>
              <a:ea typeface="+mn-ea"/>
              <a:cs typeface="+mn-cs"/>
            </a:rPr>
            <a:t>7</a:t>
          </a:r>
        </a:p>
      </xdr:txBody>
    </xdr:sp>
    <xdr:clientData/>
  </xdr:twoCellAnchor>
  <xdr:twoCellAnchor>
    <xdr:from>
      <xdr:col>11</xdr:col>
      <xdr:colOff>262484</xdr:colOff>
      <xdr:row>8</xdr:row>
      <xdr:rowOff>207433</xdr:rowOff>
    </xdr:from>
    <xdr:to>
      <xdr:col>11</xdr:col>
      <xdr:colOff>719684</xdr:colOff>
      <xdr:row>8</xdr:row>
      <xdr:rowOff>563031</xdr:rowOff>
    </xdr:to>
    <xdr:sp macro="" textlink="">
      <xdr:nvSpPr>
        <xdr:cNvPr id="41" name="Elipse 40">
          <a:extLst>
            <a:ext uri="{FF2B5EF4-FFF2-40B4-BE49-F238E27FC236}">
              <a16:creationId xmlns:a16="http://schemas.microsoft.com/office/drawing/2014/main" id="{7A97DB4E-C035-4819-BAF2-3862B0CC4DDB}"/>
            </a:ext>
          </a:extLst>
        </xdr:cNvPr>
        <xdr:cNvSpPr/>
      </xdr:nvSpPr>
      <xdr:spPr>
        <a:xfrm>
          <a:off x="12348651" y="3329516"/>
          <a:ext cx="457200" cy="355598"/>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100" b="1">
              <a:solidFill>
                <a:schemeClr val="bg1"/>
              </a:solidFill>
              <a:latin typeface="Geomanist" panose="02000503000000020004" pitchFamily="50" charset="0"/>
              <a:ea typeface="+mn-ea"/>
              <a:cs typeface="+mn-cs"/>
            </a:rPr>
            <a:t>8</a:t>
          </a:r>
        </a:p>
      </xdr:txBody>
    </xdr:sp>
    <xdr:clientData/>
  </xdr:twoCellAnchor>
  <xdr:twoCellAnchor>
    <xdr:from>
      <xdr:col>12</xdr:col>
      <xdr:colOff>364086</xdr:colOff>
      <xdr:row>7</xdr:row>
      <xdr:rowOff>757764</xdr:rowOff>
    </xdr:from>
    <xdr:to>
      <xdr:col>12</xdr:col>
      <xdr:colOff>749006</xdr:colOff>
      <xdr:row>8</xdr:row>
      <xdr:rowOff>36273</xdr:rowOff>
    </xdr:to>
    <xdr:sp macro="" textlink="">
      <xdr:nvSpPr>
        <xdr:cNvPr id="42" name="Elipse 41">
          <a:extLst>
            <a:ext uri="{FF2B5EF4-FFF2-40B4-BE49-F238E27FC236}">
              <a16:creationId xmlns:a16="http://schemas.microsoft.com/office/drawing/2014/main" id="{C84E3C55-19F6-4C4F-B347-76B236E6EF87}"/>
            </a:ext>
          </a:extLst>
        </xdr:cNvPr>
        <xdr:cNvSpPr/>
      </xdr:nvSpPr>
      <xdr:spPr>
        <a:xfrm>
          <a:off x="13434503" y="2810931"/>
          <a:ext cx="384920" cy="347425"/>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100" b="1">
              <a:solidFill>
                <a:schemeClr val="bg1"/>
              </a:solidFill>
              <a:latin typeface="Geomanist" panose="02000503000000020004" pitchFamily="50" charset="0"/>
              <a:ea typeface="+mn-ea"/>
              <a:cs typeface="+mn-cs"/>
            </a:rPr>
            <a:t>9</a:t>
          </a:r>
        </a:p>
      </xdr:txBody>
    </xdr:sp>
    <xdr:clientData/>
  </xdr:twoCellAnchor>
  <xdr:twoCellAnchor editAs="oneCell">
    <xdr:from>
      <xdr:col>0</xdr:col>
      <xdr:colOff>66675</xdr:colOff>
      <xdr:row>2</xdr:row>
      <xdr:rowOff>304800</xdr:rowOff>
    </xdr:from>
    <xdr:to>
      <xdr:col>1</xdr:col>
      <xdr:colOff>85725</xdr:colOff>
      <xdr:row>5</xdr:row>
      <xdr:rowOff>84201</xdr:rowOff>
    </xdr:to>
    <xdr:pic>
      <xdr:nvPicPr>
        <xdr:cNvPr id="2" name="Imagen 1">
          <a:extLst>
            <a:ext uri="{FF2B5EF4-FFF2-40B4-BE49-F238E27FC236}">
              <a16:creationId xmlns:a16="http://schemas.microsoft.com/office/drawing/2014/main" id="{82855286-3B19-4D98-81E0-8E4B8989A6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685800"/>
          <a:ext cx="2266950" cy="56997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tabSelected="1" zoomScale="110" zoomScaleNormal="110" zoomScaleSheetLayoutView="80" workbookViewId="0">
      <selection activeCell="B8" sqref="B8:H8"/>
    </sheetView>
  </sheetViews>
  <sheetFormatPr baseColWidth="10" defaultColWidth="11.42578125" defaultRowHeight="17.25" x14ac:dyDescent="0.25"/>
  <cols>
    <col min="1" max="1" width="33.7109375" style="13" customWidth="1"/>
    <col min="2" max="6" width="14.7109375" style="13" customWidth="1"/>
    <col min="7" max="7" width="14.28515625" style="13" customWidth="1"/>
    <col min="8" max="8" width="19.140625" style="13" customWidth="1"/>
    <col min="9" max="12" width="14.7109375" style="13" customWidth="1"/>
    <col min="13" max="13" width="20.140625" style="13" customWidth="1"/>
    <col min="14" max="16384" width="11.42578125" style="13"/>
  </cols>
  <sheetData>
    <row r="1" spans="1:13" ht="15" customHeight="1" x14ac:dyDescent="0.25">
      <c r="A1" s="178"/>
      <c r="B1" s="180" t="s">
        <v>0</v>
      </c>
      <c r="C1" s="181"/>
      <c r="D1" s="181"/>
      <c r="E1" s="181"/>
      <c r="F1" s="181"/>
      <c r="G1" s="181"/>
      <c r="H1" s="181"/>
      <c r="I1" s="11"/>
      <c r="J1" s="11"/>
      <c r="K1" s="12"/>
      <c r="L1" s="12"/>
      <c r="M1" s="12"/>
    </row>
    <row r="2" spans="1:13" ht="15" customHeight="1" x14ac:dyDescent="0.25">
      <c r="A2" s="178"/>
      <c r="B2" s="181"/>
      <c r="C2" s="181"/>
      <c r="D2" s="181"/>
      <c r="E2" s="181"/>
      <c r="F2" s="181"/>
      <c r="G2" s="181"/>
      <c r="H2" s="181"/>
      <c r="I2" s="11"/>
      <c r="J2" s="12"/>
      <c r="K2" s="190" t="s">
        <v>1</v>
      </c>
      <c r="L2" s="191"/>
      <c r="M2" s="14">
        <v>45757</v>
      </c>
    </row>
    <row r="3" spans="1:13" ht="32.450000000000003" customHeight="1" x14ac:dyDescent="0.25">
      <c r="A3" s="178"/>
      <c r="B3" s="181"/>
      <c r="C3" s="181"/>
      <c r="D3" s="181"/>
      <c r="E3" s="181"/>
      <c r="F3" s="181"/>
      <c r="G3" s="181"/>
      <c r="H3" s="181"/>
      <c r="I3" s="11"/>
      <c r="J3" s="12"/>
      <c r="K3" s="192" t="s">
        <v>2</v>
      </c>
      <c r="L3" s="193"/>
      <c r="M3" s="15" t="s">
        <v>3</v>
      </c>
    </row>
    <row r="4" spans="1:13" ht="15" customHeight="1" x14ac:dyDescent="0.25">
      <c r="A4" s="178"/>
      <c r="B4" s="181"/>
      <c r="C4" s="181"/>
      <c r="D4" s="181"/>
      <c r="E4" s="181"/>
      <c r="F4" s="181"/>
      <c r="G4" s="181"/>
      <c r="H4" s="181"/>
      <c r="I4" s="11"/>
      <c r="J4" s="12"/>
      <c r="K4" s="192" t="s">
        <v>4</v>
      </c>
      <c r="L4" s="193"/>
      <c r="M4" s="15">
        <v>2025</v>
      </c>
    </row>
    <row r="5" spans="1:13" ht="15" customHeight="1" x14ac:dyDescent="0.25">
      <c r="A5" s="178"/>
      <c r="B5" s="181"/>
      <c r="C5" s="181"/>
      <c r="D5" s="181"/>
      <c r="E5" s="181"/>
      <c r="F5" s="181"/>
      <c r="G5" s="181"/>
      <c r="H5" s="181"/>
      <c r="I5" s="11"/>
      <c r="J5" s="12"/>
      <c r="K5" s="16"/>
      <c r="L5" s="16"/>
      <c r="M5" s="17"/>
    </row>
    <row r="6" spans="1:13" ht="18" customHeight="1" x14ac:dyDescent="0.25">
      <c r="A6" s="178"/>
      <c r="B6" s="181"/>
      <c r="C6" s="181"/>
      <c r="D6" s="181"/>
      <c r="E6" s="181"/>
      <c r="F6" s="181"/>
      <c r="G6" s="181"/>
      <c r="H6" s="181"/>
      <c r="I6" s="183" t="s">
        <v>5</v>
      </c>
      <c r="J6" s="183"/>
      <c r="K6" s="183"/>
      <c r="L6" s="183"/>
    </row>
    <row r="7" spans="1:13" ht="66.75" customHeight="1" x14ac:dyDescent="0.25">
      <c r="A7" s="179"/>
      <c r="B7" s="182"/>
      <c r="C7" s="182"/>
      <c r="D7" s="182"/>
      <c r="E7" s="182"/>
      <c r="F7" s="182"/>
      <c r="G7" s="182"/>
      <c r="H7" s="182"/>
      <c r="I7" s="184" t="s">
        <v>6</v>
      </c>
      <c r="J7" s="185"/>
      <c r="K7" s="19" t="s">
        <v>7</v>
      </c>
      <c r="L7" s="20" t="s">
        <v>8</v>
      </c>
      <c r="M7" s="18" t="s">
        <v>9</v>
      </c>
    </row>
    <row r="8" spans="1:13" ht="84.6" customHeight="1" x14ac:dyDescent="0.25">
      <c r="A8" s="21" t="s">
        <v>10</v>
      </c>
      <c r="B8" s="186" t="s">
        <v>11</v>
      </c>
      <c r="C8" s="187"/>
      <c r="D8" s="187"/>
      <c r="E8" s="187"/>
      <c r="F8" s="187"/>
      <c r="G8" s="187"/>
      <c r="H8" s="188"/>
      <c r="I8" s="174" t="s">
        <v>12</v>
      </c>
      <c r="J8" s="189"/>
      <c r="K8" s="137">
        <v>0</v>
      </c>
      <c r="L8" s="22">
        <f>IF(K10=0,0,K8/K10)</f>
        <v>0</v>
      </c>
      <c r="M8" s="170">
        <v>0</v>
      </c>
    </row>
    <row r="9" spans="1:13" ht="73.150000000000006" customHeight="1" x14ac:dyDescent="0.25">
      <c r="A9" s="23" t="s">
        <v>13</v>
      </c>
      <c r="B9" s="172" t="s">
        <v>14</v>
      </c>
      <c r="C9" s="173"/>
      <c r="D9" s="173"/>
      <c r="E9" s="173"/>
      <c r="F9" s="173"/>
      <c r="G9" s="173"/>
      <c r="H9" s="173"/>
      <c r="I9" s="174" t="s">
        <v>15</v>
      </c>
      <c r="J9" s="174"/>
      <c r="K9" s="137">
        <v>0</v>
      </c>
      <c r="L9" s="24">
        <f>IF(K10=0,0,K9/K10)</f>
        <v>0</v>
      </c>
      <c r="M9" s="171"/>
    </row>
    <row r="10" spans="1:13" ht="18" customHeight="1" x14ac:dyDescent="0.25">
      <c r="A10" s="25" t="s">
        <v>16</v>
      </c>
      <c r="B10" s="175" t="s">
        <v>17</v>
      </c>
      <c r="C10" s="176"/>
      <c r="D10" s="176"/>
      <c r="E10" s="176"/>
      <c r="F10" s="176"/>
      <c r="G10" s="176"/>
      <c r="H10" s="176"/>
      <c r="I10" s="177" t="s">
        <v>18</v>
      </c>
      <c r="J10" s="177"/>
      <c r="K10" s="138">
        <f>K8+K9</f>
        <v>0</v>
      </c>
      <c r="L10" s="27">
        <f>L8+L9</f>
        <v>0</v>
      </c>
      <c r="M10" s="28"/>
    </row>
    <row r="11" spans="1:13" ht="33" customHeight="1" x14ac:dyDescent="0.25">
      <c r="A11" s="29"/>
      <c r="B11" s="29"/>
      <c r="C11" s="29"/>
      <c r="D11" s="29"/>
      <c r="E11" s="29"/>
      <c r="F11" s="29"/>
      <c r="G11" s="29"/>
      <c r="H11" s="29"/>
      <c r="I11" s="30"/>
      <c r="J11" s="150" t="s">
        <v>19</v>
      </c>
      <c r="K11" s="151"/>
      <c r="L11" s="151"/>
      <c r="M11" s="152"/>
    </row>
    <row r="12" spans="1:13" ht="18" customHeight="1" x14ac:dyDescent="0.25">
      <c r="A12" s="31"/>
      <c r="B12" s="32"/>
      <c r="C12" s="32"/>
      <c r="D12" s="32"/>
      <c r="E12" s="32"/>
      <c r="F12" s="32"/>
      <c r="G12" s="32"/>
      <c r="H12" s="32"/>
      <c r="I12" s="32"/>
      <c r="J12" s="153">
        <f>E20+G15+H15</f>
        <v>0</v>
      </c>
      <c r="K12" s="154"/>
      <c r="L12" s="154"/>
      <c r="M12" s="155"/>
    </row>
    <row r="13" spans="1:13" ht="16.149999999999999" customHeight="1" x14ac:dyDescent="0.25">
      <c r="A13" s="157" t="s">
        <v>20</v>
      </c>
      <c r="B13" s="158"/>
      <c r="C13" s="158"/>
      <c r="D13" s="158"/>
      <c r="E13" s="158"/>
      <c r="F13" s="158"/>
      <c r="G13" s="158"/>
      <c r="H13" s="158"/>
      <c r="I13" s="158"/>
      <c r="J13" s="158"/>
      <c r="K13" s="158"/>
      <c r="L13" s="158"/>
      <c r="M13" s="159"/>
    </row>
    <row r="14" spans="1:13" ht="30" customHeight="1" x14ac:dyDescent="0.25">
      <c r="A14" s="33"/>
      <c r="B14" s="34" t="s">
        <v>21</v>
      </c>
      <c r="C14" s="33" t="s">
        <v>22</v>
      </c>
      <c r="D14" s="33" t="s">
        <v>23</v>
      </c>
      <c r="E14" s="35" t="s">
        <v>24</v>
      </c>
      <c r="F14" s="35" t="s">
        <v>25</v>
      </c>
      <c r="G14" s="36" t="s">
        <v>26</v>
      </c>
      <c r="H14" s="148" t="s">
        <v>27</v>
      </c>
      <c r="I14" s="149"/>
      <c r="J14" s="156" t="s">
        <v>28</v>
      </c>
      <c r="K14" s="156"/>
      <c r="L14" s="156"/>
      <c r="M14" s="156"/>
    </row>
    <row r="15" spans="1:13" ht="41.45" customHeight="1" x14ac:dyDescent="0.25">
      <c r="A15" s="37" t="s">
        <v>29</v>
      </c>
      <c r="B15" s="133"/>
      <c r="C15" s="133"/>
      <c r="D15" s="133"/>
      <c r="E15" s="134">
        <f>B15+C15+D15</f>
        <v>0</v>
      </c>
      <c r="F15" s="163">
        <f>M8-E20</f>
        <v>0</v>
      </c>
      <c r="G15" s="160"/>
      <c r="H15" s="166">
        <f>F15</f>
        <v>0</v>
      </c>
      <c r="I15" s="136">
        <v>0</v>
      </c>
      <c r="J15" s="169"/>
      <c r="K15" s="169"/>
      <c r="L15" s="169"/>
      <c r="M15" s="169"/>
    </row>
    <row r="16" spans="1:13" ht="41.25" customHeight="1" x14ac:dyDescent="0.25">
      <c r="A16" s="41" t="s">
        <v>30</v>
      </c>
      <c r="B16" s="42">
        <f>IF(B20=0,0,B15/B20)</f>
        <v>0</v>
      </c>
      <c r="C16" s="42">
        <f>IF(C20=0,0,C15/C20)</f>
        <v>0</v>
      </c>
      <c r="D16" s="42">
        <f>IF(D20=0,0,D15/D20)</f>
        <v>0</v>
      </c>
      <c r="E16" s="43">
        <f>IF(E20=0,0,E15/E20)</f>
        <v>0</v>
      </c>
      <c r="F16" s="164"/>
      <c r="G16" s="161"/>
      <c r="H16" s="167"/>
      <c r="I16" s="42">
        <f>IF(ISERROR(I15/H15),0,I15/H15)</f>
        <v>0</v>
      </c>
      <c r="J16" s="169"/>
      <c r="K16" s="169"/>
      <c r="L16" s="169"/>
      <c r="M16" s="169"/>
    </row>
    <row r="17" spans="1:13" ht="41.45" customHeight="1" x14ac:dyDescent="0.25">
      <c r="A17" s="44" t="s">
        <v>31</v>
      </c>
      <c r="B17" s="133"/>
      <c r="C17" s="133"/>
      <c r="D17" s="133"/>
      <c r="E17" s="134">
        <f>B17+C17+D17</f>
        <v>0</v>
      </c>
      <c r="F17" s="164"/>
      <c r="G17" s="161"/>
      <c r="H17" s="167"/>
      <c r="I17" s="136">
        <v>0</v>
      </c>
      <c r="J17" s="169"/>
      <c r="K17" s="169"/>
      <c r="L17" s="169"/>
      <c r="M17" s="169"/>
    </row>
    <row r="18" spans="1:13" ht="41.45" customHeight="1" x14ac:dyDescent="0.25">
      <c r="A18" s="41" t="s">
        <v>30</v>
      </c>
      <c r="B18" s="42">
        <f>IF(B20=0,0,B17/B20)</f>
        <v>0</v>
      </c>
      <c r="C18" s="42">
        <f>IF(C20=0,0,C17/C20)</f>
        <v>0</v>
      </c>
      <c r="D18" s="42">
        <f>IF(D20=0,0,D17/D20)</f>
        <v>0</v>
      </c>
      <c r="E18" s="43">
        <f>IF(E20=0,0,E17/E20)</f>
        <v>0</v>
      </c>
      <c r="F18" s="165"/>
      <c r="G18" s="162"/>
      <c r="H18" s="168"/>
      <c r="I18" s="45">
        <f>IF(ISERROR(I17/H15),0,I17/H15)</f>
        <v>0</v>
      </c>
      <c r="J18" s="169"/>
      <c r="K18" s="169"/>
      <c r="L18" s="169"/>
      <c r="M18" s="169"/>
    </row>
    <row r="19" spans="1:13" ht="19.5" x14ac:dyDescent="0.25">
      <c r="A19" s="46"/>
      <c r="B19" s="46"/>
      <c r="C19" s="46"/>
      <c r="D19" s="46"/>
      <c r="E19" s="47"/>
      <c r="F19" s="48"/>
      <c r="G19" s="49"/>
      <c r="H19" s="49"/>
      <c r="I19" s="49"/>
      <c r="J19" s="49"/>
      <c r="K19" s="50"/>
      <c r="L19" s="50"/>
    </row>
    <row r="20" spans="1:13" ht="18" customHeight="1" x14ac:dyDescent="0.25">
      <c r="A20" s="51" t="s">
        <v>32</v>
      </c>
      <c r="B20" s="135">
        <f>B15+B17</f>
        <v>0</v>
      </c>
      <c r="C20" s="135">
        <f>C15+C17</f>
        <v>0</v>
      </c>
      <c r="D20" s="135">
        <f>D15+D17</f>
        <v>0</v>
      </c>
      <c r="E20" s="135">
        <f>E15+E17</f>
        <v>0</v>
      </c>
      <c r="F20" s="135">
        <f>F15</f>
        <v>0</v>
      </c>
      <c r="G20" s="135">
        <f>G15</f>
        <v>0</v>
      </c>
      <c r="H20" s="135">
        <f>H15</f>
        <v>0</v>
      </c>
      <c r="I20" s="135">
        <f>I15+I17</f>
        <v>0</v>
      </c>
      <c r="J20" s="145"/>
      <c r="K20" s="146"/>
      <c r="L20" s="146"/>
      <c r="M20" s="147"/>
    </row>
    <row r="21" spans="1:13" ht="14.25" customHeight="1" x14ac:dyDescent="0.25">
      <c r="A21" s="12"/>
      <c r="B21" s="53">
        <f t="shared" ref="B21:E21" si="0">B16+B18</f>
        <v>0</v>
      </c>
      <c r="C21" s="53">
        <f t="shared" si="0"/>
        <v>0</v>
      </c>
      <c r="D21" s="53">
        <f t="shared" si="0"/>
        <v>0</v>
      </c>
      <c r="E21" s="53">
        <f t="shared" si="0"/>
        <v>0</v>
      </c>
      <c r="F21" s="54"/>
      <c r="G21" s="54"/>
      <c r="H21" s="54"/>
      <c r="I21" s="54">
        <f>I16+I18</f>
        <v>0</v>
      </c>
      <c r="J21" s="53"/>
      <c r="K21" s="12"/>
      <c r="L21" s="12"/>
      <c r="M21" s="12"/>
    </row>
    <row r="22" spans="1:13" ht="14.25" customHeight="1" x14ac:dyDescent="0.25">
      <c r="A22" s="55" t="s">
        <v>33</v>
      </c>
      <c r="B22" s="56"/>
      <c r="C22" s="56"/>
      <c r="D22" s="56"/>
      <c r="E22" s="56"/>
      <c r="F22" s="57"/>
      <c r="G22" s="56"/>
      <c r="H22" s="56"/>
      <c r="I22" s="56"/>
      <c r="J22" s="56"/>
      <c r="K22" s="56"/>
      <c r="L22" s="56"/>
      <c r="M22" s="58"/>
    </row>
    <row r="23" spans="1:13" ht="54.95" customHeight="1" x14ac:dyDescent="0.25">
      <c r="A23" s="200"/>
      <c r="B23" s="201"/>
      <c r="C23" s="201"/>
      <c r="D23" s="201"/>
      <c r="E23" s="201"/>
      <c r="F23" s="201"/>
      <c r="G23" s="201"/>
      <c r="H23" s="201"/>
      <c r="I23" s="201"/>
      <c r="J23" s="201"/>
      <c r="K23" s="201"/>
      <c r="L23" s="201"/>
      <c r="M23" s="202"/>
    </row>
    <row r="24" spans="1:13" ht="54.95" customHeight="1" x14ac:dyDescent="0.25">
      <c r="A24" s="203"/>
      <c r="B24" s="204"/>
      <c r="C24" s="204"/>
      <c r="D24" s="204"/>
      <c r="E24" s="204"/>
      <c r="F24" s="204"/>
      <c r="G24" s="204"/>
      <c r="H24" s="204"/>
      <c r="I24" s="204"/>
      <c r="J24" s="204"/>
      <c r="K24" s="204"/>
      <c r="L24" s="204"/>
      <c r="M24" s="205"/>
    </row>
    <row r="25" spans="1:13" s="59" customFormat="1" ht="121.5" customHeight="1" x14ac:dyDescent="0.4">
      <c r="A25" s="199"/>
      <c r="B25" s="199"/>
      <c r="C25" s="199"/>
      <c r="D25" s="199"/>
      <c r="E25" s="199"/>
      <c r="F25" s="199"/>
      <c r="G25" s="199"/>
      <c r="H25" s="199"/>
      <c r="I25" s="199"/>
      <c r="J25" s="199"/>
      <c r="K25" s="206"/>
      <c r="L25" s="206"/>
      <c r="M25" s="206"/>
    </row>
    <row r="26" spans="1:13" ht="37.9" customHeight="1" x14ac:dyDescent="0.25">
      <c r="A26" s="60"/>
      <c r="B26" s="60"/>
      <c r="C26" s="60"/>
      <c r="D26" s="60"/>
      <c r="E26" s="60"/>
      <c r="F26" s="60"/>
      <c r="G26" s="60"/>
      <c r="H26" s="60"/>
      <c r="I26" s="60"/>
      <c r="J26" s="60"/>
      <c r="K26" s="60"/>
      <c r="L26" s="60"/>
      <c r="M26" s="60"/>
    </row>
    <row r="27" spans="1:13" x14ac:dyDescent="0.25">
      <c r="A27" s="61"/>
      <c r="B27" s="60"/>
      <c r="C27" s="197"/>
      <c r="D27" s="197"/>
      <c r="E27" s="61"/>
      <c r="F27" s="198"/>
      <c r="G27" s="198"/>
      <c r="H27" s="198"/>
      <c r="I27" s="198"/>
      <c r="J27" s="198"/>
      <c r="K27" s="62"/>
      <c r="L27" s="197"/>
      <c r="M27" s="197"/>
    </row>
    <row r="28" spans="1:13" x14ac:dyDescent="0.25">
      <c r="A28" s="60"/>
      <c r="B28" s="60"/>
      <c r="C28" s="60"/>
      <c r="D28" s="60"/>
      <c r="E28" s="60"/>
      <c r="F28" s="60"/>
      <c r="G28" s="60"/>
      <c r="H28" s="60"/>
      <c r="I28" s="60"/>
      <c r="J28" s="60"/>
      <c r="K28" s="60"/>
      <c r="L28" s="60"/>
      <c r="M28" s="60"/>
    </row>
    <row r="29" spans="1:13" ht="64.900000000000006" customHeight="1" x14ac:dyDescent="0.25">
      <c r="A29" s="194" t="s">
        <v>34</v>
      </c>
      <c r="B29" s="195"/>
      <c r="C29" s="195"/>
      <c r="D29" s="195"/>
      <c r="E29" s="195"/>
      <c r="F29" s="195"/>
      <c r="G29" s="195"/>
      <c r="H29" s="195"/>
      <c r="I29" s="195"/>
      <c r="J29" s="195"/>
      <c r="K29" s="195"/>
      <c r="L29" s="195"/>
      <c r="M29" s="196"/>
    </row>
  </sheetData>
  <mergeCells count="35">
    <mergeCell ref="A23:M23"/>
    <mergeCell ref="A24:M24"/>
    <mergeCell ref="C25:F25"/>
    <mergeCell ref="G25:J25"/>
    <mergeCell ref="K25:M25"/>
    <mergeCell ref="A29:M29"/>
    <mergeCell ref="C27:D27"/>
    <mergeCell ref="F27:J27"/>
    <mergeCell ref="L27:M27"/>
    <mergeCell ref="A25:B25"/>
    <mergeCell ref="A1:A7"/>
    <mergeCell ref="B1:H7"/>
    <mergeCell ref="I6:L6"/>
    <mergeCell ref="I7:J7"/>
    <mergeCell ref="B8:H8"/>
    <mergeCell ref="I8:J8"/>
    <mergeCell ref="K2:L2"/>
    <mergeCell ref="K3:L3"/>
    <mergeCell ref="K4:L4"/>
    <mergeCell ref="M8:M9"/>
    <mergeCell ref="B9:H9"/>
    <mergeCell ref="I9:J9"/>
    <mergeCell ref="B10:H10"/>
    <mergeCell ref="I10:J10"/>
    <mergeCell ref="J20:M20"/>
    <mergeCell ref="H14:I14"/>
    <mergeCell ref="J11:M11"/>
    <mergeCell ref="J12:M12"/>
    <mergeCell ref="J14:M14"/>
    <mergeCell ref="A13:M13"/>
    <mergeCell ref="G15:G18"/>
    <mergeCell ref="F15:F18"/>
    <mergeCell ref="H15:H18"/>
    <mergeCell ref="J15:M16"/>
    <mergeCell ref="J17:M18"/>
  </mergeCells>
  <printOptions horizontalCentered="1"/>
  <pageMargins left="0" right="0" top="0.62992125984251968" bottom="0.27559055118110237" header="0.59055118110236227" footer="0.15748031496062992"/>
  <pageSetup scale="54" orientation="landscape" r:id="rId1"/>
  <ignoredErrors>
    <ignoredError sqref="C16:D16 C18 E1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IES!$C$2:$C$80</xm:f>
          </x14:formula1>
          <xm:sqref>B8:H8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M30"/>
  <sheetViews>
    <sheetView showGridLines="0" zoomScale="110" zoomScaleNormal="110" zoomScaleSheetLayoutView="90" workbookViewId="0">
      <selection sqref="A1:A7"/>
    </sheetView>
  </sheetViews>
  <sheetFormatPr baseColWidth="10" defaultColWidth="11.42578125" defaultRowHeight="17.25" x14ac:dyDescent="0.25"/>
  <cols>
    <col min="1" max="1" width="33.7109375" style="13" customWidth="1"/>
    <col min="2" max="6" width="14.7109375" style="13" customWidth="1"/>
    <col min="7" max="7" width="14.28515625" style="13" customWidth="1"/>
    <col min="8" max="8" width="19.140625" style="13" customWidth="1"/>
    <col min="9" max="12" width="14.7109375" style="13" customWidth="1"/>
    <col min="13" max="13" width="20.140625" style="13" customWidth="1"/>
    <col min="14" max="16384" width="11.42578125" style="13"/>
  </cols>
  <sheetData>
    <row r="1" spans="1:13" ht="15" customHeight="1" x14ac:dyDescent="0.25">
      <c r="A1" s="178"/>
      <c r="B1" s="207" t="s">
        <v>0</v>
      </c>
      <c r="C1" s="208"/>
      <c r="D1" s="208"/>
      <c r="E1" s="208"/>
      <c r="F1" s="208"/>
      <c r="G1" s="208"/>
      <c r="H1" s="208"/>
      <c r="I1" s="63"/>
      <c r="J1" s="11"/>
      <c r="K1" s="12"/>
      <c r="L1" s="12"/>
      <c r="M1" s="12"/>
    </row>
    <row r="2" spans="1:13" ht="15" customHeight="1" x14ac:dyDescent="0.25">
      <c r="A2" s="178"/>
      <c r="B2" s="208"/>
      <c r="C2" s="208"/>
      <c r="D2" s="208"/>
      <c r="E2" s="208"/>
      <c r="F2" s="208"/>
      <c r="G2" s="208"/>
      <c r="H2" s="208"/>
      <c r="I2" s="63"/>
      <c r="J2" s="12"/>
      <c r="K2" s="190" t="s">
        <v>1</v>
      </c>
      <c r="L2" s="191"/>
      <c r="M2" s="14">
        <v>45848</v>
      </c>
    </row>
    <row r="3" spans="1:13" ht="32.450000000000003" customHeight="1" x14ac:dyDescent="0.25">
      <c r="A3" s="178"/>
      <c r="B3" s="208"/>
      <c r="C3" s="208"/>
      <c r="D3" s="208"/>
      <c r="E3" s="208"/>
      <c r="F3" s="208"/>
      <c r="G3" s="208"/>
      <c r="H3" s="208"/>
      <c r="I3" s="63"/>
      <c r="J3" s="12"/>
      <c r="K3" s="192" t="s">
        <v>2</v>
      </c>
      <c r="L3" s="193"/>
      <c r="M3" s="15" t="s">
        <v>35</v>
      </c>
    </row>
    <row r="4" spans="1:13" ht="15" customHeight="1" x14ac:dyDescent="0.25">
      <c r="A4" s="178"/>
      <c r="B4" s="208"/>
      <c r="C4" s="208"/>
      <c r="D4" s="208"/>
      <c r="E4" s="208"/>
      <c r="F4" s="208"/>
      <c r="G4" s="208"/>
      <c r="H4" s="208"/>
      <c r="I4" s="63"/>
      <c r="J4" s="12"/>
      <c r="K4" s="192" t="s">
        <v>4</v>
      </c>
      <c r="L4" s="193"/>
      <c r="M4" s="15">
        <v>2025</v>
      </c>
    </row>
    <row r="5" spans="1:13" ht="15" customHeight="1" x14ac:dyDescent="0.25">
      <c r="A5" s="178"/>
      <c r="B5" s="208"/>
      <c r="C5" s="208"/>
      <c r="D5" s="208"/>
      <c r="E5" s="208"/>
      <c r="F5" s="208"/>
      <c r="G5" s="208"/>
      <c r="H5" s="208"/>
      <c r="I5" s="63"/>
      <c r="J5" s="12"/>
      <c r="K5" s="64"/>
      <c r="L5" s="64"/>
      <c r="M5" s="65"/>
    </row>
    <row r="6" spans="1:13" ht="18" customHeight="1" x14ac:dyDescent="0.25">
      <c r="A6" s="178"/>
      <c r="B6" s="208"/>
      <c r="C6" s="208"/>
      <c r="D6" s="208"/>
      <c r="E6" s="208"/>
      <c r="F6" s="208"/>
      <c r="G6" s="208"/>
      <c r="H6" s="208"/>
      <c r="I6" s="183" t="s">
        <v>5</v>
      </c>
      <c r="J6" s="183"/>
      <c r="K6" s="183"/>
      <c r="L6" s="183"/>
    </row>
    <row r="7" spans="1:13" ht="66.75" customHeight="1" x14ac:dyDescent="0.25">
      <c r="A7" s="179"/>
      <c r="B7" s="209"/>
      <c r="C7" s="209"/>
      <c r="D7" s="209"/>
      <c r="E7" s="209"/>
      <c r="F7" s="209"/>
      <c r="G7" s="209"/>
      <c r="H7" s="209"/>
      <c r="I7" s="184" t="s">
        <v>6</v>
      </c>
      <c r="J7" s="185"/>
      <c r="K7" s="19" t="s">
        <v>7</v>
      </c>
      <c r="L7" s="20" t="s">
        <v>8</v>
      </c>
      <c r="M7" s="18" t="s">
        <v>9</v>
      </c>
    </row>
    <row r="8" spans="1:13" ht="84.6" customHeight="1" x14ac:dyDescent="0.25">
      <c r="A8" s="21" t="s">
        <v>10</v>
      </c>
      <c r="B8" s="186" t="str">
        <f>IF('1er Trim 2025'!B8="ELEGIR INSTITUCIÓN","SELECCIONAR INSTITUCIÓN EN PRIMER TRIMESTRE",'1er Trim 2025'!B8)</f>
        <v>SELECCIONAR INSTITUCIÓN EN PRIMER TRIMESTRE</v>
      </c>
      <c r="C8" s="187"/>
      <c r="D8" s="187"/>
      <c r="E8" s="187"/>
      <c r="F8" s="187"/>
      <c r="G8" s="187"/>
      <c r="H8" s="188"/>
      <c r="I8" s="174" t="s">
        <v>12</v>
      </c>
      <c r="J8" s="189"/>
      <c r="K8" s="137">
        <f>'1er Trim 2025'!K8</f>
        <v>0</v>
      </c>
      <c r="L8" s="22">
        <f>IF(K10=0,0,K8/K10)</f>
        <v>0</v>
      </c>
      <c r="M8" s="170">
        <v>0</v>
      </c>
    </row>
    <row r="9" spans="1:13" ht="73.150000000000006" customHeight="1" x14ac:dyDescent="0.25">
      <c r="A9" s="23" t="s">
        <v>13</v>
      </c>
      <c r="B9" s="172" t="s">
        <v>14</v>
      </c>
      <c r="C9" s="173"/>
      <c r="D9" s="173"/>
      <c r="E9" s="173"/>
      <c r="F9" s="173"/>
      <c r="G9" s="173"/>
      <c r="H9" s="173"/>
      <c r="I9" s="174" t="s">
        <v>15</v>
      </c>
      <c r="J9" s="174"/>
      <c r="K9" s="137">
        <f>'1er Trim 2025'!K9</f>
        <v>0</v>
      </c>
      <c r="L9" s="24">
        <f>IF(K10=0,0,K9/K10)</f>
        <v>0</v>
      </c>
      <c r="M9" s="171"/>
    </row>
    <row r="10" spans="1:13" ht="18" customHeight="1" x14ac:dyDescent="0.25">
      <c r="A10" s="25" t="s">
        <v>16</v>
      </c>
      <c r="B10" s="175" t="s">
        <v>17</v>
      </c>
      <c r="C10" s="176"/>
      <c r="D10" s="176"/>
      <c r="E10" s="176"/>
      <c r="F10" s="176"/>
      <c r="G10" s="176"/>
      <c r="H10" s="176"/>
      <c r="I10" s="177" t="s">
        <v>18</v>
      </c>
      <c r="J10" s="177"/>
      <c r="K10" s="138">
        <f>K8+K9</f>
        <v>0</v>
      </c>
      <c r="L10" s="27">
        <f>L8+L9</f>
        <v>0</v>
      </c>
      <c r="M10" s="66"/>
    </row>
    <row r="11" spans="1:13" ht="33" customHeight="1" x14ac:dyDescent="0.25">
      <c r="A11" s="67"/>
      <c r="B11" s="67"/>
      <c r="C11" s="67"/>
      <c r="D11" s="67"/>
      <c r="E11" s="67"/>
      <c r="F11" s="67"/>
      <c r="G11" s="67"/>
      <c r="H11" s="67"/>
      <c r="I11" s="68"/>
      <c r="J11" s="150" t="s">
        <v>36</v>
      </c>
      <c r="K11" s="151"/>
      <c r="L11" s="151"/>
      <c r="M11" s="152"/>
    </row>
    <row r="12" spans="1:13" ht="18" customHeight="1" x14ac:dyDescent="0.25">
      <c r="A12" s="69"/>
      <c r="B12" s="70"/>
      <c r="C12" s="70"/>
      <c r="D12" s="70"/>
      <c r="E12" s="70"/>
      <c r="F12" s="70"/>
      <c r="G12" s="70"/>
      <c r="H12" s="70"/>
      <c r="I12" s="70"/>
      <c r="J12" s="210">
        <f>E20+G15+H15</f>
        <v>0</v>
      </c>
      <c r="K12" s="211"/>
      <c r="L12" s="211"/>
      <c r="M12" s="212"/>
    </row>
    <row r="13" spans="1:13" ht="16.149999999999999" customHeight="1" x14ac:dyDescent="0.25">
      <c r="A13" s="157" t="s">
        <v>37</v>
      </c>
      <c r="B13" s="158"/>
      <c r="C13" s="158"/>
      <c r="D13" s="158"/>
      <c r="E13" s="158"/>
      <c r="F13" s="158"/>
      <c r="G13" s="158"/>
      <c r="H13" s="158"/>
      <c r="I13" s="158"/>
      <c r="J13" s="158"/>
      <c r="K13" s="158"/>
      <c r="L13" s="158"/>
      <c r="M13" s="159"/>
    </row>
    <row r="14" spans="1:13" ht="30" customHeight="1" x14ac:dyDescent="0.25">
      <c r="A14" s="33"/>
      <c r="B14" s="34" t="s">
        <v>38</v>
      </c>
      <c r="C14" s="33" t="s">
        <v>39</v>
      </c>
      <c r="D14" s="33" t="s">
        <v>40</v>
      </c>
      <c r="E14" s="35" t="s">
        <v>24</v>
      </c>
      <c r="F14" s="35" t="s">
        <v>25</v>
      </c>
      <c r="G14" s="36" t="s">
        <v>26</v>
      </c>
      <c r="H14" s="148" t="s">
        <v>27</v>
      </c>
      <c r="I14" s="149"/>
      <c r="J14" s="156" t="s">
        <v>28</v>
      </c>
      <c r="K14" s="156"/>
      <c r="L14" s="156"/>
      <c r="M14" s="156"/>
    </row>
    <row r="15" spans="1:13" ht="41.45" customHeight="1" x14ac:dyDescent="0.25">
      <c r="A15" s="37" t="s">
        <v>29</v>
      </c>
      <c r="B15" s="133"/>
      <c r="C15" s="133"/>
      <c r="D15" s="133"/>
      <c r="E15" s="134">
        <f>B15+C15+D15</f>
        <v>0</v>
      </c>
      <c r="F15" s="163">
        <f>M8-E20</f>
        <v>0</v>
      </c>
      <c r="G15" s="160"/>
      <c r="H15" s="166">
        <f>F15</f>
        <v>0</v>
      </c>
      <c r="I15" s="136"/>
      <c r="J15" s="169"/>
      <c r="K15" s="169"/>
      <c r="L15" s="169"/>
      <c r="M15" s="169"/>
    </row>
    <row r="16" spans="1:13" ht="41.25" customHeight="1" x14ac:dyDescent="0.25">
      <c r="A16" s="41" t="s">
        <v>30</v>
      </c>
      <c r="B16" s="42">
        <f>IF(B20=0,0,B15/B20)</f>
        <v>0</v>
      </c>
      <c r="C16" s="42">
        <f>IF(C20=0,0,C15/C20)</f>
        <v>0</v>
      </c>
      <c r="D16" s="42">
        <f>IF(D20=0,0,D15/D20)</f>
        <v>0</v>
      </c>
      <c r="E16" s="43">
        <f>IF(E20=0,0,E15/E20)</f>
        <v>0</v>
      </c>
      <c r="F16" s="164"/>
      <c r="G16" s="161"/>
      <c r="H16" s="167"/>
      <c r="I16" s="45">
        <f>IF(ISERROR(I15/H15),0,I15/H15)</f>
        <v>0</v>
      </c>
      <c r="J16" s="169"/>
      <c r="K16" s="169"/>
      <c r="L16" s="169"/>
      <c r="M16" s="169"/>
    </row>
    <row r="17" spans="1:13" ht="41.45" customHeight="1" x14ac:dyDescent="0.25">
      <c r="A17" s="44" t="s">
        <v>31</v>
      </c>
      <c r="B17" s="133"/>
      <c r="C17" s="133"/>
      <c r="D17" s="133"/>
      <c r="E17" s="134">
        <f>B17+C17+D17</f>
        <v>0</v>
      </c>
      <c r="F17" s="164"/>
      <c r="G17" s="161"/>
      <c r="H17" s="167"/>
      <c r="I17" s="136"/>
      <c r="J17" s="169"/>
      <c r="K17" s="169"/>
      <c r="L17" s="169"/>
      <c r="M17" s="169"/>
    </row>
    <row r="18" spans="1:13" ht="41.45" customHeight="1" x14ac:dyDescent="0.25">
      <c r="A18" s="41" t="s">
        <v>30</v>
      </c>
      <c r="B18" s="42">
        <f>IF(B20=0,0,B17/B20)</f>
        <v>0</v>
      </c>
      <c r="C18" s="42">
        <f>IF(C20=0,0,C17/C20)</f>
        <v>0</v>
      </c>
      <c r="D18" s="42">
        <f>IF(D20=0,0,D17/D20)</f>
        <v>0</v>
      </c>
      <c r="E18" s="43">
        <f>IF(E20=0,0,E17/E20)</f>
        <v>0</v>
      </c>
      <c r="F18" s="165"/>
      <c r="G18" s="162"/>
      <c r="H18" s="168"/>
      <c r="I18" s="45">
        <f>IF(ISERROR(I17/H15),0,I17/H15)</f>
        <v>0</v>
      </c>
      <c r="J18" s="169"/>
      <c r="K18" s="169"/>
      <c r="L18" s="169"/>
      <c r="M18" s="169"/>
    </row>
    <row r="19" spans="1:13" ht="19.5" x14ac:dyDescent="0.25">
      <c r="A19" s="71"/>
      <c r="B19" s="71"/>
      <c r="C19" s="71"/>
      <c r="D19" s="71"/>
      <c r="E19" s="72"/>
      <c r="F19" s="73"/>
      <c r="G19" s="73"/>
      <c r="H19" s="73"/>
      <c r="I19" s="73"/>
      <c r="J19" s="73"/>
      <c r="K19" s="74"/>
      <c r="L19" s="74"/>
      <c r="M19" s="12"/>
    </row>
    <row r="20" spans="1:13" ht="18" customHeight="1" x14ac:dyDescent="0.25">
      <c r="A20" s="51" t="s">
        <v>32</v>
      </c>
      <c r="B20" s="135">
        <f>B15+B17</f>
        <v>0</v>
      </c>
      <c r="C20" s="135">
        <f>C15+C17</f>
        <v>0</v>
      </c>
      <c r="D20" s="135">
        <f>D15+D17</f>
        <v>0</v>
      </c>
      <c r="E20" s="135">
        <f>E15+E17</f>
        <v>0</v>
      </c>
      <c r="F20" s="135">
        <f>F15</f>
        <v>0</v>
      </c>
      <c r="G20" s="135">
        <f>G15</f>
        <v>0</v>
      </c>
      <c r="H20" s="135">
        <f>H15</f>
        <v>0</v>
      </c>
      <c r="I20" s="135">
        <f>I15+I17</f>
        <v>0</v>
      </c>
      <c r="J20" s="145"/>
      <c r="K20" s="146"/>
      <c r="L20" s="146"/>
      <c r="M20" s="147"/>
    </row>
    <row r="21" spans="1:13" ht="14.25" customHeight="1" x14ac:dyDescent="0.25">
      <c r="A21" s="12"/>
      <c r="B21" s="53">
        <f t="shared" ref="B21:E21" si="0">B16+B18</f>
        <v>0</v>
      </c>
      <c r="C21" s="53">
        <f t="shared" si="0"/>
        <v>0</v>
      </c>
      <c r="D21" s="53">
        <f t="shared" si="0"/>
        <v>0</v>
      </c>
      <c r="E21" s="53">
        <f t="shared" si="0"/>
        <v>0</v>
      </c>
      <c r="F21" s="54"/>
      <c r="G21" s="54"/>
      <c r="H21" s="54"/>
      <c r="I21" s="54">
        <f>I16+I18</f>
        <v>0</v>
      </c>
      <c r="J21" s="53"/>
      <c r="K21" s="12"/>
      <c r="L21" s="12"/>
      <c r="M21" s="12"/>
    </row>
    <row r="22" spans="1:13" ht="14.25" customHeight="1" x14ac:dyDescent="0.25">
      <c r="A22" s="55" t="s">
        <v>33</v>
      </c>
      <c r="B22" s="56"/>
      <c r="C22" s="56"/>
      <c r="D22" s="56"/>
      <c r="E22" s="56"/>
      <c r="F22" s="57"/>
      <c r="G22" s="56"/>
      <c r="H22" s="56"/>
      <c r="I22" s="56"/>
      <c r="J22" s="56"/>
      <c r="K22" s="56"/>
      <c r="L22" s="56"/>
      <c r="M22" s="58"/>
    </row>
    <row r="23" spans="1:13" ht="54.95" customHeight="1" x14ac:dyDescent="0.25">
      <c r="A23" s="200"/>
      <c r="B23" s="201"/>
      <c r="C23" s="201"/>
      <c r="D23" s="201"/>
      <c r="E23" s="201"/>
      <c r="F23" s="201"/>
      <c r="G23" s="201"/>
      <c r="H23" s="201"/>
      <c r="I23" s="201"/>
      <c r="J23" s="201"/>
      <c r="K23" s="201"/>
      <c r="L23" s="201"/>
      <c r="M23" s="202"/>
    </row>
    <row r="24" spans="1:13" ht="54.95" customHeight="1" x14ac:dyDescent="0.25">
      <c r="A24" s="203"/>
      <c r="B24" s="204"/>
      <c r="C24" s="204"/>
      <c r="D24" s="204"/>
      <c r="E24" s="204"/>
      <c r="F24" s="204"/>
      <c r="G24" s="204"/>
      <c r="H24" s="204"/>
      <c r="I24" s="204"/>
      <c r="J24" s="204"/>
      <c r="K24" s="204"/>
      <c r="L24" s="204"/>
      <c r="M24" s="205"/>
    </row>
    <row r="25" spans="1:13" s="59" customFormat="1" ht="121.5" customHeight="1" x14ac:dyDescent="0.4">
      <c r="A25" s="199"/>
      <c r="B25" s="199"/>
      <c r="C25" s="199"/>
      <c r="D25" s="199"/>
      <c r="E25" s="199"/>
      <c r="F25" s="199"/>
      <c r="G25" s="199"/>
      <c r="H25" s="199"/>
      <c r="I25" s="199"/>
      <c r="J25" s="199"/>
      <c r="K25" s="206"/>
      <c r="L25" s="206"/>
      <c r="M25" s="206"/>
    </row>
    <row r="26" spans="1:13" ht="37.9" customHeight="1" x14ac:dyDescent="0.25">
      <c r="A26" s="60"/>
      <c r="B26" s="60"/>
      <c r="C26" s="60"/>
      <c r="D26" s="60"/>
      <c r="E26" s="60"/>
      <c r="F26" s="60"/>
      <c r="G26" s="60"/>
      <c r="H26" s="60"/>
      <c r="I26" s="60"/>
      <c r="J26" s="60"/>
      <c r="K26" s="60"/>
      <c r="L26" s="60"/>
      <c r="M26" s="60"/>
    </row>
    <row r="27" spans="1:13" x14ac:dyDescent="0.25">
      <c r="A27" s="61"/>
      <c r="B27" s="60"/>
      <c r="C27" s="197"/>
      <c r="D27" s="197"/>
      <c r="E27" s="61"/>
      <c r="F27" s="198"/>
      <c r="G27" s="198"/>
      <c r="H27" s="198"/>
      <c r="I27" s="198"/>
      <c r="J27" s="198"/>
      <c r="K27" s="62"/>
      <c r="L27" s="197"/>
      <c r="M27" s="197"/>
    </row>
    <row r="28" spans="1:13" x14ac:dyDescent="0.25">
      <c r="A28" s="60"/>
      <c r="B28" s="60"/>
      <c r="C28" s="60"/>
      <c r="D28" s="60"/>
      <c r="E28" s="60"/>
      <c r="F28" s="60"/>
      <c r="G28" s="60"/>
      <c r="H28" s="60"/>
      <c r="I28" s="60"/>
      <c r="J28" s="60"/>
      <c r="K28" s="60"/>
      <c r="L28" s="60"/>
      <c r="M28" s="60"/>
    </row>
    <row r="29" spans="1:13" ht="64.900000000000006" customHeight="1" x14ac:dyDescent="0.25">
      <c r="A29" s="194" t="s">
        <v>34</v>
      </c>
      <c r="B29" s="195"/>
      <c r="C29" s="195"/>
      <c r="D29" s="195"/>
      <c r="E29" s="195"/>
      <c r="F29" s="195"/>
      <c r="G29" s="195"/>
      <c r="H29" s="195"/>
      <c r="I29" s="195"/>
      <c r="J29" s="195"/>
      <c r="K29" s="195"/>
      <c r="L29" s="195"/>
      <c r="M29" s="196"/>
    </row>
    <row r="30" spans="1:13" x14ac:dyDescent="0.25">
      <c r="A30" s="144"/>
    </row>
  </sheetData>
  <mergeCells count="35">
    <mergeCell ref="B8:H8"/>
    <mergeCell ref="I8:J8"/>
    <mergeCell ref="J12:M12"/>
    <mergeCell ref="M8:M9"/>
    <mergeCell ref="B9:H9"/>
    <mergeCell ref="I9:J9"/>
    <mergeCell ref="B10:H10"/>
    <mergeCell ref="A1:A7"/>
    <mergeCell ref="B1:H7"/>
    <mergeCell ref="K2:L2"/>
    <mergeCell ref="K3:L3"/>
    <mergeCell ref="K4:L4"/>
    <mergeCell ref="I6:L6"/>
    <mergeCell ref="I7:J7"/>
    <mergeCell ref="A29:M29"/>
    <mergeCell ref="C27:D27"/>
    <mergeCell ref="F27:J27"/>
    <mergeCell ref="L27:M27"/>
    <mergeCell ref="F15:F18"/>
    <mergeCell ref="G15:G18"/>
    <mergeCell ref="H15:H18"/>
    <mergeCell ref="A23:M23"/>
    <mergeCell ref="A24:M24"/>
    <mergeCell ref="A25:B25"/>
    <mergeCell ref="C25:F25"/>
    <mergeCell ref="G25:J25"/>
    <mergeCell ref="J17:M18"/>
    <mergeCell ref="K25:M25"/>
    <mergeCell ref="J20:M20"/>
    <mergeCell ref="J14:M14"/>
    <mergeCell ref="J15:M16"/>
    <mergeCell ref="J11:M11"/>
    <mergeCell ref="I10:J10"/>
    <mergeCell ref="A13:M13"/>
    <mergeCell ref="H14:I14"/>
  </mergeCells>
  <printOptions horizontalCentered="1"/>
  <pageMargins left="0" right="0" top="0.62992125984251968" bottom="0.27559055118110237" header="0.59055118110236227" footer="0.15748031496062992"/>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M30"/>
  <sheetViews>
    <sheetView showGridLines="0" zoomScale="110" zoomScaleNormal="110" workbookViewId="0">
      <selection sqref="A1:A7"/>
    </sheetView>
  </sheetViews>
  <sheetFormatPr baseColWidth="10" defaultColWidth="11.42578125" defaultRowHeight="17.25" x14ac:dyDescent="0.25"/>
  <cols>
    <col min="1" max="1" width="33.7109375" style="13" customWidth="1"/>
    <col min="2" max="6" width="14.7109375" style="13" customWidth="1"/>
    <col min="7" max="7" width="14.28515625" style="13" customWidth="1"/>
    <col min="8" max="8" width="19.140625" style="13" customWidth="1"/>
    <col min="9" max="12" width="14.7109375" style="13" customWidth="1"/>
    <col min="13" max="13" width="20.140625" style="13" customWidth="1"/>
    <col min="14" max="16384" width="11.42578125" style="13"/>
  </cols>
  <sheetData>
    <row r="1" spans="1:13" ht="15" customHeight="1" x14ac:dyDescent="0.25">
      <c r="A1" s="178"/>
      <c r="B1" s="207" t="s">
        <v>0</v>
      </c>
      <c r="C1" s="208"/>
      <c r="D1" s="208"/>
      <c r="E1" s="208"/>
      <c r="F1" s="208"/>
      <c r="G1" s="208"/>
      <c r="H1" s="208"/>
      <c r="I1" s="63"/>
      <c r="J1" s="11"/>
      <c r="K1" s="12"/>
      <c r="L1" s="12"/>
      <c r="M1" s="12"/>
    </row>
    <row r="2" spans="1:13" ht="15" customHeight="1" x14ac:dyDescent="0.25">
      <c r="A2" s="178"/>
      <c r="B2" s="208"/>
      <c r="C2" s="208"/>
      <c r="D2" s="208"/>
      <c r="E2" s="208"/>
      <c r="F2" s="208"/>
      <c r="G2" s="208"/>
      <c r="H2" s="208"/>
      <c r="I2" s="63"/>
      <c r="J2" s="12"/>
      <c r="K2" s="190" t="s">
        <v>1</v>
      </c>
      <c r="L2" s="191"/>
      <c r="M2" s="14">
        <v>45940</v>
      </c>
    </row>
    <row r="3" spans="1:13" ht="32.450000000000003" customHeight="1" x14ac:dyDescent="0.25">
      <c r="A3" s="178"/>
      <c r="B3" s="208"/>
      <c r="C3" s="208"/>
      <c r="D3" s="208"/>
      <c r="E3" s="208"/>
      <c r="F3" s="208"/>
      <c r="G3" s="208"/>
      <c r="H3" s="208"/>
      <c r="I3" s="63"/>
      <c r="J3" s="12"/>
      <c r="K3" s="192" t="s">
        <v>2</v>
      </c>
      <c r="L3" s="193"/>
      <c r="M3" s="15" t="s">
        <v>41</v>
      </c>
    </row>
    <row r="4" spans="1:13" ht="15" customHeight="1" x14ac:dyDescent="0.25">
      <c r="A4" s="178"/>
      <c r="B4" s="208"/>
      <c r="C4" s="208"/>
      <c r="D4" s="208"/>
      <c r="E4" s="208"/>
      <c r="F4" s="208"/>
      <c r="G4" s="208"/>
      <c r="H4" s="208"/>
      <c r="I4" s="63"/>
      <c r="J4" s="12"/>
      <c r="K4" s="192" t="s">
        <v>4</v>
      </c>
      <c r="L4" s="193"/>
      <c r="M4" s="15">
        <v>2025</v>
      </c>
    </row>
    <row r="5" spans="1:13" ht="15" customHeight="1" x14ac:dyDescent="0.25">
      <c r="A5" s="178"/>
      <c r="B5" s="208"/>
      <c r="C5" s="208"/>
      <c r="D5" s="208"/>
      <c r="E5" s="208"/>
      <c r="F5" s="208"/>
      <c r="G5" s="208"/>
      <c r="H5" s="208"/>
      <c r="I5" s="63"/>
      <c r="J5" s="12"/>
      <c r="K5" s="64"/>
      <c r="L5" s="64"/>
      <c r="M5" s="65"/>
    </row>
    <row r="6" spans="1:13" ht="18" customHeight="1" x14ac:dyDescent="0.25">
      <c r="A6" s="178"/>
      <c r="B6" s="208"/>
      <c r="C6" s="208"/>
      <c r="D6" s="208"/>
      <c r="E6" s="208"/>
      <c r="F6" s="208"/>
      <c r="G6" s="208"/>
      <c r="H6" s="208"/>
      <c r="I6" s="183" t="s">
        <v>5</v>
      </c>
      <c r="J6" s="183"/>
      <c r="K6" s="183"/>
      <c r="L6" s="183"/>
    </row>
    <row r="7" spans="1:13" ht="66.75" customHeight="1" x14ac:dyDescent="0.25">
      <c r="A7" s="179"/>
      <c r="B7" s="209"/>
      <c r="C7" s="209"/>
      <c r="D7" s="209"/>
      <c r="E7" s="209"/>
      <c r="F7" s="209"/>
      <c r="G7" s="209"/>
      <c r="H7" s="209"/>
      <c r="I7" s="213" t="s">
        <v>6</v>
      </c>
      <c r="J7" s="214"/>
      <c r="K7" s="19" t="s">
        <v>7</v>
      </c>
      <c r="L7" s="20" t="s">
        <v>8</v>
      </c>
      <c r="M7" s="18" t="s">
        <v>9</v>
      </c>
    </row>
    <row r="8" spans="1:13" ht="84.6" customHeight="1" x14ac:dyDescent="0.25">
      <c r="A8" s="21" t="s">
        <v>10</v>
      </c>
      <c r="B8" s="186" t="str">
        <f>IF('1er Trim 2025'!B8="ELEGIR INSTITUCIÓN","SELECCIONAR INSTITUCIÓN EN PRIMER TRIMESTRE",'1er Trim 2025'!B8)</f>
        <v>SELECCIONAR INSTITUCIÓN EN PRIMER TRIMESTRE</v>
      </c>
      <c r="C8" s="187"/>
      <c r="D8" s="187"/>
      <c r="E8" s="187"/>
      <c r="F8" s="187"/>
      <c r="G8" s="187"/>
      <c r="H8" s="188"/>
      <c r="I8" s="174" t="s">
        <v>12</v>
      </c>
      <c r="J8" s="189"/>
      <c r="K8" s="137">
        <f>'1er Trim 2025'!K8</f>
        <v>0</v>
      </c>
      <c r="L8" s="22">
        <f>IF(K10=0,0,K8/K10)</f>
        <v>0</v>
      </c>
      <c r="M8" s="170">
        <v>0</v>
      </c>
    </row>
    <row r="9" spans="1:13" ht="73.150000000000006" customHeight="1" x14ac:dyDescent="0.25">
      <c r="A9" s="23" t="s">
        <v>13</v>
      </c>
      <c r="B9" s="172" t="s">
        <v>14</v>
      </c>
      <c r="C9" s="173"/>
      <c r="D9" s="173"/>
      <c r="E9" s="173"/>
      <c r="F9" s="173"/>
      <c r="G9" s="173"/>
      <c r="H9" s="173"/>
      <c r="I9" s="174" t="s">
        <v>15</v>
      </c>
      <c r="J9" s="174"/>
      <c r="K9" s="137">
        <f>'1er Trim 2025'!K9</f>
        <v>0</v>
      </c>
      <c r="L9" s="24">
        <f>IF(K10=0,0,K9/K10)</f>
        <v>0</v>
      </c>
      <c r="M9" s="171"/>
    </row>
    <row r="10" spans="1:13" ht="18" customHeight="1" x14ac:dyDescent="0.25">
      <c r="A10" s="25" t="s">
        <v>16</v>
      </c>
      <c r="B10" s="175" t="s">
        <v>17</v>
      </c>
      <c r="C10" s="176"/>
      <c r="D10" s="176"/>
      <c r="E10" s="176"/>
      <c r="F10" s="176"/>
      <c r="G10" s="176"/>
      <c r="H10" s="176"/>
      <c r="I10" s="177" t="s">
        <v>18</v>
      </c>
      <c r="J10" s="177"/>
      <c r="K10" s="138">
        <f>K8+K9</f>
        <v>0</v>
      </c>
      <c r="L10" s="27">
        <f>L8+L9</f>
        <v>0</v>
      </c>
      <c r="M10" s="66"/>
    </row>
    <row r="11" spans="1:13" ht="33" customHeight="1" x14ac:dyDescent="0.25">
      <c r="A11" s="67"/>
      <c r="B11" s="67"/>
      <c r="C11" s="67"/>
      <c r="D11" s="67"/>
      <c r="E11" s="67"/>
      <c r="F11" s="67"/>
      <c r="G11" s="67"/>
      <c r="H11" s="67"/>
      <c r="I11" s="68"/>
      <c r="J11" s="150" t="s">
        <v>36</v>
      </c>
      <c r="K11" s="151"/>
      <c r="L11" s="151"/>
      <c r="M11" s="152"/>
    </row>
    <row r="12" spans="1:13" ht="18" customHeight="1" x14ac:dyDescent="0.25">
      <c r="A12" s="69"/>
      <c r="B12" s="70"/>
      <c r="C12" s="70"/>
      <c r="D12" s="70"/>
      <c r="E12" s="70"/>
      <c r="F12" s="70"/>
      <c r="G12" s="70"/>
      <c r="H12" s="70"/>
      <c r="I12" s="70"/>
      <c r="J12" s="153">
        <f>E20+G15+H15</f>
        <v>0</v>
      </c>
      <c r="K12" s="154"/>
      <c r="L12" s="154"/>
      <c r="M12" s="155"/>
    </row>
    <row r="13" spans="1:13" ht="16.149999999999999" customHeight="1" x14ac:dyDescent="0.25">
      <c r="A13" s="157" t="s">
        <v>42</v>
      </c>
      <c r="B13" s="158"/>
      <c r="C13" s="158"/>
      <c r="D13" s="158"/>
      <c r="E13" s="158"/>
      <c r="F13" s="158"/>
      <c r="G13" s="158"/>
      <c r="H13" s="158"/>
      <c r="I13" s="158"/>
      <c r="J13" s="158"/>
      <c r="K13" s="158"/>
      <c r="L13" s="158"/>
      <c r="M13" s="159"/>
    </row>
    <row r="14" spans="1:13" ht="30" customHeight="1" x14ac:dyDescent="0.25">
      <c r="A14" s="33"/>
      <c r="B14" s="34" t="s">
        <v>43</v>
      </c>
      <c r="C14" s="33" t="s">
        <v>44</v>
      </c>
      <c r="D14" s="33" t="s">
        <v>45</v>
      </c>
      <c r="E14" s="35" t="s">
        <v>24</v>
      </c>
      <c r="F14" s="35" t="s">
        <v>25</v>
      </c>
      <c r="G14" s="36" t="s">
        <v>26</v>
      </c>
      <c r="H14" s="148" t="s">
        <v>27</v>
      </c>
      <c r="I14" s="149"/>
      <c r="J14" s="156" t="s">
        <v>28</v>
      </c>
      <c r="K14" s="156"/>
      <c r="L14" s="156"/>
      <c r="M14" s="156"/>
    </row>
    <row r="15" spans="1:13" ht="41.45" customHeight="1" x14ac:dyDescent="0.25">
      <c r="A15" s="37" t="s">
        <v>29</v>
      </c>
      <c r="B15" s="133"/>
      <c r="C15" s="133"/>
      <c r="D15" s="133"/>
      <c r="E15" s="134">
        <f>B15+C15+D15</f>
        <v>0</v>
      </c>
      <c r="F15" s="163">
        <f>M8-E20</f>
        <v>0</v>
      </c>
      <c r="G15" s="160"/>
      <c r="H15" s="166">
        <f>F15</f>
        <v>0</v>
      </c>
      <c r="I15" s="136"/>
      <c r="J15" s="169"/>
      <c r="K15" s="169"/>
      <c r="L15" s="169"/>
      <c r="M15" s="169"/>
    </row>
    <row r="16" spans="1:13" ht="41.25" customHeight="1" x14ac:dyDescent="0.25">
      <c r="A16" s="41" t="s">
        <v>30</v>
      </c>
      <c r="B16" s="42">
        <f>IF(B20=0,0,B15/B20)</f>
        <v>0</v>
      </c>
      <c r="C16" s="42">
        <f>IF(C20=0,0,C15/C20)</f>
        <v>0</v>
      </c>
      <c r="D16" s="42">
        <f>IF(D20=0,0,D15/D20)</f>
        <v>0</v>
      </c>
      <c r="E16" s="43">
        <f>IF(E20=0,0,E15/E20)</f>
        <v>0</v>
      </c>
      <c r="F16" s="164"/>
      <c r="G16" s="161"/>
      <c r="H16" s="167"/>
      <c r="I16" s="45">
        <f>IF(ISERROR(I15/H15),0,I15/H15)</f>
        <v>0</v>
      </c>
      <c r="J16" s="169"/>
      <c r="K16" s="169"/>
      <c r="L16" s="169"/>
      <c r="M16" s="169"/>
    </row>
    <row r="17" spans="1:13" ht="41.45" customHeight="1" x14ac:dyDescent="0.25">
      <c r="A17" s="44" t="s">
        <v>31</v>
      </c>
      <c r="B17" s="133"/>
      <c r="C17" s="133"/>
      <c r="D17" s="133"/>
      <c r="E17" s="134">
        <f>B17+C17+D17</f>
        <v>0</v>
      </c>
      <c r="F17" s="164"/>
      <c r="G17" s="161"/>
      <c r="H17" s="167"/>
      <c r="I17" s="136"/>
      <c r="J17" s="169"/>
      <c r="K17" s="169"/>
      <c r="L17" s="169"/>
      <c r="M17" s="169"/>
    </row>
    <row r="18" spans="1:13" ht="41.45" customHeight="1" x14ac:dyDescent="0.25">
      <c r="A18" s="41" t="s">
        <v>30</v>
      </c>
      <c r="B18" s="42">
        <f>IF(B20=0,0,B17/B20)</f>
        <v>0</v>
      </c>
      <c r="C18" s="42">
        <f>IF(C20=0,0,C17/C20)</f>
        <v>0</v>
      </c>
      <c r="D18" s="42">
        <f>IF(D20=0,0,D17/D20)</f>
        <v>0</v>
      </c>
      <c r="E18" s="43">
        <f>IF(E20=0,0,E17/E20)</f>
        <v>0</v>
      </c>
      <c r="F18" s="165"/>
      <c r="G18" s="162"/>
      <c r="H18" s="168"/>
      <c r="I18" s="45">
        <f>IF(ISERROR(I17/H15),0,I17/H15)</f>
        <v>0</v>
      </c>
      <c r="J18" s="169"/>
      <c r="K18" s="169"/>
      <c r="L18" s="169"/>
      <c r="M18" s="169"/>
    </row>
    <row r="19" spans="1:13" ht="19.5" x14ac:dyDescent="0.25">
      <c r="A19" s="71"/>
      <c r="B19" s="71"/>
      <c r="C19" s="71"/>
      <c r="D19" s="71"/>
      <c r="E19" s="72"/>
      <c r="F19" s="73"/>
      <c r="G19" s="73"/>
      <c r="H19" s="73"/>
      <c r="I19" s="73"/>
      <c r="J19" s="73"/>
      <c r="K19" s="74"/>
      <c r="L19" s="74"/>
      <c r="M19" s="12"/>
    </row>
    <row r="20" spans="1:13" ht="18" customHeight="1" x14ac:dyDescent="0.25">
      <c r="A20" s="51" t="s">
        <v>32</v>
      </c>
      <c r="B20" s="135">
        <f>B15+B17</f>
        <v>0</v>
      </c>
      <c r="C20" s="135">
        <f>C15+C17</f>
        <v>0</v>
      </c>
      <c r="D20" s="135">
        <f>D15+D17</f>
        <v>0</v>
      </c>
      <c r="E20" s="135">
        <f>E15+E17</f>
        <v>0</v>
      </c>
      <c r="F20" s="135">
        <f>F15</f>
        <v>0</v>
      </c>
      <c r="G20" s="135">
        <f>G15</f>
        <v>0</v>
      </c>
      <c r="H20" s="135">
        <f>H15</f>
        <v>0</v>
      </c>
      <c r="I20" s="135">
        <f>I15+I17</f>
        <v>0</v>
      </c>
      <c r="J20" s="145"/>
      <c r="K20" s="146"/>
      <c r="L20" s="146"/>
      <c r="M20" s="147"/>
    </row>
    <row r="21" spans="1:13" ht="14.25" customHeight="1" x14ac:dyDescent="0.25">
      <c r="A21" s="12"/>
      <c r="B21" s="53">
        <f t="shared" ref="B21:E21" si="0">B16+B18</f>
        <v>0</v>
      </c>
      <c r="C21" s="53">
        <f t="shared" si="0"/>
        <v>0</v>
      </c>
      <c r="D21" s="53">
        <f t="shared" si="0"/>
        <v>0</v>
      </c>
      <c r="E21" s="53">
        <f t="shared" si="0"/>
        <v>0</v>
      </c>
      <c r="F21" s="54"/>
      <c r="G21" s="54"/>
      <c r="H21" s="54"/>
      <c r="I21" s="54">
        <f>I16+I18</f>
        <v>0</v>
      </c>
      <c r="J21" s="53"/>
      <c r="K21" s="12"/>
      <c r="L21" s="12"/>
      <c r="M21" s="12"/>
    </row>
    <row r="22" spans="1:13" ht="14.25" customHeight="1" x14ac:dyDescent="0.25">
      <c r="A22" s="55" t="s">
        <v>33</v>
      </c>
      <c r="B22" s="56"/>
      <c r="C22" s="56"/>
      <c r="D22" s="56"/>
      <c r="E22" s="56"/>
      <c r="F22" s="57"/>
      <c r="G22" s="56"/>
      <c r="H22" s="56"/>
      <c r="I22" s="56"/>
      <c r="J22" s="56"/>
      <c r="K22" s="56"/>
      <c r="L22" s="56"/>
      <c r="M22" s="58"/>
    </row>
    <row r="23" spans="1:13" ht="54.95" customHeight="1" x14ac:dyDescent="0.25">
      <c r="A23" s="200"/>
      <c r="B23" s="201"/>
      <c r="C23" s="201"/>
      <c r="D23" s="201"/>
      <c r="E23" s="201"/>
      <c r="F23" s="201"/>
      <c r="G23" s="201"/>
      <c r="H23" s="201"/>
      <c r="I23" s="201"/>
      <c r="J23" s="201"/>
      <c r="K23" s="201"/>
      <c r="L23" s="201"/>
      <c r="M23" s="202"/>
    </row>
    <row r="24" spans="1:13" ht="54.95" customHeight="1" x14ac:dyDescent="0.25">
      <c r="A24" s="203"/>
      <c r="B24" s="204"/>
      <c r="C24" s="204"/>
      <c r="D24" s="204"/>
      <c r="E24" s="204"/>
      <c r="F24" s="204"/>
      <c r="G24" s="204"/>
      <c r="H24" s="204"/>
      <c r="I24" s="204"/>
      <c r="J24" s="204"/>
      <c r="K24" s="204"/>
      <c r="L24" s="204"/>
      <c r="M24" s="205"/>
    </row>
    <row r="25" spans="1:13" s="59" customFormat="1" ht="121.5" customHeight="1" x14ac:dyDescent="0.4">
      <c r="A25" s="199"/>
      <c r="B25" s="199"/>
      <c r="C25" s="199"/>
      <c r="D25" s="199"/>
      <c r="E25" s="199"/>
      <c r="F25" s="199"/>
      <c r="G25" s="199"/>
      <c r="H25" s="199"/>
      <c r="I25" s="199"/>
      <c r="J25" s="199"/>
      <c r="K25" s="206"/>
      <c r="L25" s="206"/>
      <c r="M25" s="206"/>
    </row>
    <row r="26" spans="1:13" ht="37.9" customHeight="1" x14ac:dyDescent="0.25">
      <c r="A26" s="60"/>
      <c r="B26" s="60"/>
      <c r="C26" s="60"/>
      <c r="D26" s="60"/>
      <c r="E26" s="60"/>
      <c r="F26" s="60"/>
      <c r="G26" s="60"/>
      <c r="H26" s="60"/>
      <c r="I26" s="60"/>
      <c r="J26" s="60"/>
      <c r="K26" s="60"/>
      <c r="L26" s="60"/>
      <c r="M26" s="60"/>
    </row>
    <row r="27" spans="1:13" x14ac:dyDescent="0.25">
      <c r="A27" s="61"/>
      <c r="B27" s="60"/>
      <c r="C27" s="197"/>
      <c r="D27" s="197"/>
      <c r="E27" s="61"/>
      <c r="F27" s="198"/>
      <c r="G27" s="198"/>
      <c r="H27" s="198"/>
      <c r="I27" s="198"/>
      <c r="J27" s="198"/>
      <c r="K27" s="62"/>
      <c r="L27" s="197"/>
      <c r="M27" s="197"/>
    </row>
    <row r="28" spans="1:13" x14ac:dyDescent="0.25">
      <c r="A28" s="60"/>
      <c r="B28" s="60"/>
      <c r="C28" s="60"/>
      <c r="D28" s="60"/>
      <c r="E28" s="60"/>
      <c r="F28" s="60"/>
      <c r="G28" s="60"/>
      <c r="H28" s="60"/>
      <c r="I28" s="60"/>
      <c r="J28" s="60"/>
      <c r="K28" s="60"/>
      <c r="L28" s="60"/>
      <c r="M28" s="60"/>
    </row>
    <row r="29" spans="1:13" ht="64.900000000000006" customHeight="1" x14ac:dyDescent="0.25">
      <c r="A29" s="194" t="s">
        <v>34</v>
      </c>
      <c r="B29" s="195"/>
      <c r="C29" s="195"/>
      <c r="D29" s="195"/>
      <c r="E29" s="195"/>
      <c r="F29" s="195"/>
      <c r="G29" s="195"/>
      <c r="H29" s="195"/>
      <c r="I29" s="195"/>
      <c r="J29" s="195"/>
      <c r="K29" s="195"/>
      <c r="L29" s="195"/>
      <c r="M29" s="196"/>
    </row>
    <row r="30" spans="1:13" x14ac:dyDescent="0.25">
      <c r="A30" s="144"/>
    </row>
  </sheetData>
  <mergeCells count="35">
    <mergeCell ref="B8:H8"/>
    <mergeCell ref="H14:I14"/>
    <mergeCell ref="G25:J25"/>
    <mergeCell ref="K25:M25"/>
    <mergeCell ref="J15:M16"/>
    <mergeCell ref="J17:M18"/>
    <mergeCell ref="J14:M14"/>
    <mergeCell ref="B9:H9"/>
    <mergeCell ref="I9:J9"/>
    <mergeCell ref="B10:H10"/>
    <mergeCell ref="J11:M11"/>
    <mergeCell ref="I10:J10"/>
    <mergeCell ref="I8:J8"/>
    <mergeCell ref="J12:M12"/>
    <mergeCell ref="A13:M13"/>
    <mergeCell ref="M8:M9"/>
    <mergeCell ref="A1:A7"/>
    <mergeCell ref="B1:H7"/>
    <mergeCell ref="K2:L2"/>
    <mergeCell ref="K3:L3"/>
    <mergeCell ref="K4:L4"/>
    <mergeCell ref="I6:L6"/>
    <mergeCell ref="I7:J7"/>
    <mergeCell ref="A29:M29"/>
    <mergeCell ref="C27:D27"/>
    <mergeCell ref="F27:J27"/>
    <mergeCell ref="L27:M27"/>
    <mergeCell ref="F15:F18"/>
    <mergeCell ref="G15:G18"/>
    <mergeCell ref="H15:H18"/>
    <mergeCell ref="A23:M23"/>
    <mergeCell ref="A24:M24"/>
    <mergeCell ref="A25:B25"/>
    <mergeCell ref="C25:F25"/>
    <mergeCell ref="J20:M20"/>
  </mergeCells>
  <printOptions horizontalCentered="1"/>
  <pageMargins left="0" right="0" top="0.62992125984251968" bottom="0.27559055118110237" header="0.59055118110236227" footer="0.15748031496062992"/>
  <pageSetup scale="54" orientation="landscape" r:id="rId1"/>
  <ignoredErrors>
    <ignoredError sqref="B21 D21:E2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M30"/>
  <sheetViews>
    <sheetView showGridLines="0" zoomScale="110" zoomScaleNormal="110" workbookViewId="0">
      <selection sqref="A1:A7"/>
    </sheetView>
  </sheetViews>
  <sheetFormatPr baseColWidth="10" defaultColWidth="11.42578125" defaultRowHeight="17.25" x14ac:dyDescent="0.25"/>
  <cols>
    <col min="1" max="1" width="33.7109375" style="13" customWidth="1"/>
    <col min="2" max="6" width="14.7109375" style="13" customWidth="1"/>
    <col min="7" max="7" width="14.28515625" style="13" customWidth="1"/>
    <col min="8" max="8" width="19.140625" style="13" customWidth="1"/>
    <col min="9" max="12" width="14.7109375" style="13" customWidth="1"/>
    <col min="13" max="13" width="20.140625" style="13" customWidth="1"/>
    <col min="14" max="16384" width="11.42578125" style="13"/>
  </cols>
  <sheetData>
    <row r="1" spans="1:13" ht="15" customHeight="1" x14ac:dyDescent="0.25">
      <c r="A1" s="178"/>
      <c r="B1" s="207" t="s">
        <v>0</v>
      </c>
      <c r="C1" s="208"/>
      <c r="D1" s="208"/>
      <c r="E1" s="208"/>
      <c r="F1" s="208"/>
      <c r="G1" s="208"/>
      <c r="H1" s="208"/>
      <c r="I1" s="63"/>
      <c r="J1" s="11"/>
      <c r="K1" s="12"/>
      <c r="L1" s="12"/>
      <c r="M1" s="12"/>
    </row>
    <row r="2" spans="1:13" ht="15" customHeight="1" x14ac:dyDescent="0.25">
      <c r="A2" s="178"/>
      <c r="B2" s="208"/>
      <c r="C2" s="208"/>
      <c r="D2" s="208"/>
      <c r="E2" s="208"/>
      <c r="F2" s="208"/>
      <c r="G2" s="208"/>
      <c r="H2" s="208"/>
      <c r="I2" s="63"/>
      <c r="J2" s="12"/>
      <c r="K2" s="190" t="s">
        <v>1</v>
      </c>
      <c r="L2" s="191"/>
      <c r="M2" s="14">
        <v>46032</v>
      </c>
    </row>
    <row r="3" spans="1:13" ht="32.450000000000003" customHeight="1" x14ac:dyDescent="0.25">
      <c r="A3" s="178"/>
      <c r="B3" s="208"/>
      <c r="C3" s="208"/>
      <c r="D3" s="208"/>
      <c r="E3" s="208"/>
      <c r="F3" s="208"/>
      <c r="G3" s="208"/>
      <c r="H3" s="208"/>
      <c r="I3" s="63"/>
      <c r="J3" s="12"/>
      <c r="K3" s="192" t="s">
        <v>2</v>
      </c>
      <c r="L3" s="193"/>
      <c r="M3" s="15" t="s">
        <v>46</v>
      </c>
    </row>
    <row r="4" spans="1:13" ht="15" customHeight="1" x14ac:dyDescent="0.25">
      <c r="A4" s="178"/>
      <c r="B4" s="208"/>
      <c r="C4" s="208"/>
      <c r="D4" s="208"/>
      <c r="E4" s="208"/>
      <c r="F4" s="208"/>
      <c r="G4" s="208"/>
      <c r="H4" s="208"/>
      <c r="I4" s="63"/>
      <c r="J4" s="12"/>
      <c r="K4" s="192" t="s">
        <v>4</v>
      </c>
      <c r="L4" s="193"/>
      <c r="M4" s="15">
        <v>2025</v>
      </c>
    </row>
    <row r="5" spans="1:13" ht="15" customHeight="1" x14ac:dyDescent="0.25">
      <c r="A5" s="178"/>
      <c r="B5" s="208"/>
      <c r="C5" s="208"/>
      <c r="D5" s="208"/>
      <c r="E5" s="208"/>
      <c r="F5" s="208"/>
      <c r="G5" s="208"/>
      <c r="H5" s="208"/>
      <c r="I5" s="63"/>
      <c r="J5" s="12"/>
      <c r="K5" s="64"/>
      <c r="L5" s="64"/>
      <c r="M5" s="65"/>
    </row>
    <row r="6" spans="1:13" ht="18" customHeight="1" x14ac:dyDescent="0.25">
      <c r="A6" s="178"/>
      <c r="B6" s="208"/>
      <c r="C6" s="208"/>
      <c r="D6" s="208"/>
      <c r="E6" s="208"/>
      <c r="F6" s="208"/>
      <c r="G6" s="208"/>
      <c r="H6" s="208"/>
      <c r="I6" s="183" t="s">
        <v>5</v>
      </c>
      <c r="J6" s="183"/>
      <c r="K6" s="183"/>
      <c r="L6" s="183"/>
    </row>
    <row r="7" spans="1:13" ht="66.75" customHeight="1" x14ac:dyDescent="0.25">
      <c r="A7" s="179"/>
      <c r="B7" s="209"/>
      <c r="C7" s="209"/>
      <c r="D7" s="209"/>
      <c r="E7" s="209"/>
      <c r="F7" s="209"/>
      <c r="G7" s="209"/>
      <c r="H7" s="209"/>
      <c r="I7" s="184" t="s">
        <v>6</v>
      </c>
      <c r="J7" s="185"/>
      <c r="K7" s="19" t="s">
        <v>7</v>
      </c>
      <c r="L7" s="20" t="s">
        <v>8</v>
      </c>
      <c r="M7" s="18" t="s">
        <v>9</v>
      </c>
    </row>
    <row r="8" spans="1:13" ht="84.6" customHeight="1" x14ac:dyDescent="0.25">
      <c r="A8" s="21" t="s">
        <v>10</v>
      </c>
      <c r="B8" s="186" t="str">
        <f>IF('1er Trim 2025'!B8="ELEGIR INSTITUCIÓN","SELECCIONAR INSTITUCIÓN EN PRIMER TRIMESTRE",'1er Trim 2025'!B8)</f>
        <v>SELECCIONAR INSTITUCIÓN EN PRIMER TRIMESTRE</v>
      </c>
      <c r="C8" s="187"/>
      <c r="D8" s="187"/>
      <c r="E8" s="187"/>
      <c r="F8" s="187"/>
      <c r="G8" s="187"/>
      <c r="H8" s="188"/>
      <c r="I8" s="174" t="s">
        <v>12</v>
      </c>
      <c r="J8" s="189"/>
      <c r="K8" s="137">
        <f>'1er Trim 2025'!K8</f>
        <v>0</v>
      </c>
      <c r="L8" s="22">
        <f>IF(K10=0,0,K8/K10)</f>
        <v>0</v>
      </c>
      <c r="M8" s="170">
        <v>0</v>
      </c>
    </row>
    <row r="9" spans="1:13" ht="73.150000000000006" customHeight="1" x14ac:dyDescent="0.25">
      <c r="A9" s="23" t="s">
        <v>13</v>
      </c>
      <c r="B9" s="172" t="s">
        <v>14</v>
      </c>
      <c r="C9" s="173"/>
      <c r="D9" s="173"/>
      <c r="E9" s="173"/>
      <c r="F9" s="173"/>
      <c r="G9" s="173"/>
      <c r="H9" s="173"/>
      <c r="I9" s="174" t="s">
        <v>15</v>
      </c>
      <c r="J9" s="174"/>
      <c r="K9" s="137">
        <f>'1er Trim 2025'!K9</f>
        <v>0</v>
      </c>
      <c r="L9" s="24">
        <f>IF(K10=0,0,K9/K10)</f>
        <v>0</v>
      </c>
      <c r="M9" s="171"/>
    </row>
    <row r="10" spans="1:13" ht="18" customHeight="1" x14ac:dyDescent="0.25">
      <c r="A10" s="25" t="s">
        <v>16</v>
      </c>
      <c r="B10" s="175" t="s">
        <v>17</v>
      </c>
      <c r="C10" s="176"/>
      <c r="D10" s="176"/>
      <c r="E10" s="176"/>
      <c r="F10" s="176"/>
      <c r="G10" s="176"/>
      <c r="H10" s="176"/>
      <c r="I10" s="177" t="s">
        <v>18</v>
      </c>
      <c r="J10" s="177"/>
      <c r="K10" s="138">
        <f>K8+K9</f>
        <v>0</v>
      </c>
      <c r="L10" s="27">
        <f>L8+L9</f>
        <v>0</v>
      </c>
      <c r="M10" s="66"/>
    </row>
    <row r="11" spans="1:13" ht="33" customHeight="1" x14ac:dyDescent="0.25">
      <c r="A11" s="67"/>
      <c r="B11" s="67"/>
      <c r="C11" s="67"/>
      <c r="D11" s="67"/>
      <c r="E11" s="67"/>
      <c r="F11" s="67"/>
      <c r="G11" s="67"/>
      <c r="H11" s="67"/>
      <c r="I11" s="68"/>
      <c r="J11" s="150" t="s">
        <v>36</v>
      </c>
      <c r="K11" s="151"/>
      <c r="L11" s="151"/>
      <c r="M11" s="152"/>
    </row>
    <row r="12" spans="1:13" ht="18" customHeight="1" x14ac:dyDescent="0.25">
      <c r="A12" s="69"/>
      <c r="B12" s="70"/>
      <c r="C12" s="70"/>
      <c r="D12" s="70"/>
      <c r="E12" s="70"/>
      <c r="F12" s="70"/>
      <c r="G12" s="70"/>
      <c r="H12" s="70"/>
      <c r="I12" s="70"/>
      <c r="J12" s="153">
        <f>E20+G15+H15</f>
        <v>0</v>
      </c>
      <c r="K12" s="154"/>
      <c r="L12" s="154"/>
      <c r="M12" s="155"/>
    </row>
    <row r="13" spans="1:13" ht="16.149999999999999" customHeight="1" x14ac:dyDescent="0.25">
      <c r="A13" s="157" t="s">
        <v>47</v>
      </c>
      <c r="B13" s="158"/>
      <c r="C13" s="158"/>
      <c r="D13" s="158"/>
      <c r="E13" s="158"/>
      <c r="F13" s="158"/>
      <c r="G13" s="158"/>
      <c r="H13" s="158"/>
      <c r="I13" s="158"/>
      <c r="J13" s="158"/>
      <c r="K13" s="158"/>
      <c r="L13" s="158"/>
      <c r="M13" s="159"/>
    </row>
    <row r="14" spans="1:13" ht="30" customHeight="1" x14ac:dyDescent="0.25">
      <c r="A14" s="33"/>
      <c r="B14" s="34" t="s">
        <v>48</v>
      </c>
      <c r="C14" s="33" t="s">
        <v>49</v>
      </c>
      <c r="D14" s="33" t="s">
        <v>50</v>
      </c>
      <c r="E14" s="35" t="s">
        <v>24</v>
      </c>
      <c r="F14" s="35" t="s">
        <v>25</v>
      </c>
      <c r="G14" s="36" t="s">
        <v>26</v>
      </c>
      <c r="H14" s="148" t="s">
        <v>27</v>
      </c>
      <c r="I14" s="149"/>
      <c r="J14" s="156" t="s">
        <v>28</v>
      </c>
      <c r="K14" s="156"/>
      <c r="L14" s="156"/>
      <c r="M14" s="156"/>
    </row>
    <row r="15" spans="1:13" ht="41.45" customHeight="1" x14ac:dyDescent="0.25">
      <c r="A15" s="37" t="s">
        <v>29</v>
      </c>
      <c r="B15" s="133"/>
      <c r="C15" s="133"/>
      <c r="D15" s="133"/>
      <c r="E15" s="134">
        <f>B15+C15+D15</f>
        <v>0</v>
      </c>
      <c r="F15" s="163">
        <f>M8-E20</f>
        <v>0</v>
      </c>
      <c r="G15" s="160"/>
      <c r="H15" s="166">
        <f>F15</f>
        <v>0</v>
      </c>
      <c r="I15" s="136"/>
      <c r="J15" s="169"/>
      <c r="K15" s="169"/>
      <c r="L15" s="169"/>
      <c r="M15" s="169"/>
    </row>
    <row r="16" spans="1:13" ht="41.25" customHeight="1" x14ac:dyDescent="0.25">
      <c r="A16" s="41" t="s">
        <v>30</v>
      </c>
      <c r="B16" s="42">
        <f>IF(B20=0,0,B15/B20)</f>
        <v>0</v>
      </c>
      <c r="C16" s="42">
        <f>IF(C20=0,0,C15/C20)</f>
        <v>0</v>
      </c>
      <c r="D16" s="42">
        <f>IF(D20=0,0,D15/D20)</f>
        <v>0</v>
      </c>
      <c r="E16" s="43">
        <f>IF(E20=0,0,E15/E20)</f>
        <v>0</v>
      </c>
      <c r="F16" s="164"/>
      <c r="G16" s="161"/>
      <c r="H16" s="167"/>
      <c r="I16" s="45">
        <f>IF(ISERROR(I15/H15),0,I15/H15)</f>
        <v>0</v>
      </c>
      <c r="J16" s="169"/>
      <c r="K16" s="169"/>
      <c r="L16" s="169"/>
      <c r="M16" s="169"/>
    </row>
    <row r="17" spans="1:13" ht="41.45" customHeight="1" x14ac:dyDescent="0.25">
      <c r="A17" s="44" t="s">
        <v>31</v>
      </c>
      <c r="B17" s="133"/>
      <c r="C17" s="133"/>
      <c r="D17" s="133"/>
      <c r="E17" s="134">
        <f>B17+C17+D17</f>
        <v>0</v>
      </c>
      <c r="F17" s="164"/>
      <c r="G17" s="161"/>
      <c r="H17" s="167"/>
      <c r="I17" s="136"/>
      <c r="J17" s="169"/>
      <c r="K17" s="169"/>
      <c r="L17" s="169"/>
      <c r="M17" s="169"/>
    </row>
    <row r="18" spans="1:13" ht="41.45" customHeight="1" x14ac:dyDescent="0.25">
      <c r="A18" s="41" t="s">
        <v>30</v>
      </c>
      <c r="B18" s="42">
        <f>IF(B20=0,0,B17/B20)</f>
        <v>0</v>
      </c>
      <c r="C18" s="42">
        <f>IF(C20=0,0,C17/C20)</f>
        <v>0</v>
      </c>
      <c r="D18" s="42">
        <f>IF(D20=0,0,D17/D20)</f>
        <v>0</v>
      </c>
      <c r="E18" s="43">
        <f>IF(E20=0,0,E17/E20)</f>
        <v>0</v>
      </c>
      <c r="F18" s="165"/>
      <c r="G18" s="162"/>
      <c r="H18" s="168"/>
      <c r="I18" s="45">
        <f>IF(ISERROR(I17/H15),0,I17/H15)</f>
        <v>0</v>
      </c>
      <c r="J18" s="169"/>
      <c r="K18" s="169"/>
      <c r="L18" s="169"/>
      <c r="M18" s="169"/>
    </row>
    <row r="19" spans="1:13" ht="19.5" x14ac:dyDescent="0.25">
      <c r="A19" s="71"/>
      <c r="B19" s="71"/>
      <c r="C19" s="71"/>
      <c r="D19" s="71"/>
      <c r="E19" s="72"/>
      <c r="F19" s="73"/>
      <c r="G19" s="73"/>
      <c r="H19" s="73"/>
      <c r="I19" s="73"/>
      <c r="J19" s="73"/>
      <c r="K19" s="74"/>
      <c r="L19" s="74"/>
      <c r="M19" s="12"/>
    </row>
    <row r="20" spans="1:13" ht="18" customHeight="1" x14ac:dyDescent="0.25">
      <c r="A20" s="51" t="s">
        <v>32</v>
      </c>
      <c r="B20" s="135">
        <f t="shared" ref="B20:E21" si="0">B15+B17</f>
        <v>0</v>
      </c>
      <c r="C20" s="135">
        <f t="shared" si="0"/>
        <v>0</v>
      </c>
      <c r="D20" s="135">
        <f t="shared" si="0"/>
        <v>0</v>
      </c>
      <c r="E20" s="135">
        <f t="shared" si="0"/>
        <v>0</v>
      </c>
      <c r="F20" s="135">
        <f>F15</f>
        <v>0</v>
      </c>
      <c r="G20" s="135">
        <f>G15</f>
        <v>0</v>
      </c>
      <c r="H20" s="135">
        <f>H15</f>
        <v>0</v>
      </c>
      <c r="I20" s="135">
        <f>I15+I17</f>
        <v>0</v>
      </c>
      <c r="J20" s="145"/>
      <c r="K20" s="146"/>
      <c r="L20" s="146"/>
      <c r="M20" s="147"/>
    </row>
    <row r="21" spans="1:13" ht="14.25" customHeight="1" x14ac:dyDescent="0.25">
      <c r="A21" s="12"/>
      <c r="B21" s="53">
        <f t="shared" si="0"/>
        <v>0</v>
      </c>
      <c r="C21" s="53">
        <f t="shared" si="0"/>
        <v>0</v>
      </c>
      <c r="D21" s="53">
        <f t="shared" si="0"/>
        <v>0</v>
      </c>
      <c r="E21" s="53">
        <f t="shared" si="0"/>
        <v>0</v>
      </c>
      <c r="F21" s="54"/>
      <c r="G21" s="54"/>
      <c r="H21" s="54"/>
      <c r="I21" s="54">
        <f>I16+I18</f>
        <v>0</v>
      </c>
      <c r="J21" s="53"/>
      <c r="K21" s="12"/>
      <c r="L21" s="12"/>
      <c r="M21" s="12"/>
    </row>
    <row r="22" spans="1:13" ht="14.25" customHeight="1" x14ac:dyDescent="0.25">
      <c r="A22" s="55" t="s">
        <v>33</v>
      </c>
      <c r="B22" s="56"/>
      <c r="C22" s="56"/>
      <c r="D22" s="56"/>
      <c r="E22" s="56"/>
      <c r="F22" s="57"/>
      <c r="G22" s="56"/>
      <c r="H22" s="56"/>
      <c r="I22" s="56"/>
      <c r="J22" s="56"/>
      <c r="K22" s="56"/>
      <c r="L22" s="56"/>
      <c r="M22" s="58"/>
    </row>
    <row r="23" spans="1:13" ht="54.95" customHeight="1" x14ac:dyDescent="0.25">
      <c r="A23" s="200"/>
      <c r="B23" s="201"/>
      <c r="C23" s="201"/>
      <c r="D23" s="201"/>
      <c r="E23" s="201"/>
      <c r="F23" s="201"/>
      <c r="G23" s="201"/>
      <c r="H23" s="201"/>
      <c r="I23" s="201"/>
      <c r="J23" s="201"/>
      <c r="K23" s="201"/>
      <c r="L23" s="201"/>
      <c r="M23" s="202"/>
    </row>
    <row r="24" spans="1:13" ht="54.95" customHeight="1" x14ac:dyDescent="0.25">
      <c r="A24" s="203"/>
      <c r="B24" s="204"/>
      <c r="C24" s="204"/>
      <c r="D24" s="204"/>
      <c r="E24" s="204"/>
      <c r="F24" s="204"/>
      <c r="G24" s="204"/>
      <c r="H24" s="204"/>
      <c r="I24" s="204"/>
      <c r="J24" s="204"/>
      <c r="K24" s="204"/>
      <c r="L24" s="204"/>
      <c r="M24" s="205"/>
    </row>
    <row r="25" spans="1:13" s="59" customFormat="1" ht="121.5" customHeight="1" x14ac:dyDescent="0.4">
      <c r="A25" s="199"/>
      <c r="B25" s="199"/>
      <c r="C25" s="199"/>
      <c r="D25" s="199"/>
      <c r="E25" s="199"/>
      <c r="F25" s="199"/>
      <c r="G25" s="199"/>
      <c r="H25" s="199"/>
      <c r="I25" s="199"/>
      <c r="J25" s="199"/>
      <c r="K25" s="206"/>
      <c r="L25" s="206"/>
      <c r="M25" s="206"/>
    </row>
    <row r="26" spans="1:13" ht="37.9" customHeight="1" x14ac:dyDescent="0.25">
      <c r="A26" s="60"/>
      <c r="B26" s="60"/>
      <c r="C26" s="60"/>
      <c r="D26" s="60"/>
      <c r="E26" s="60"/>
      <c r="F26" s="60"/>
      <c r="G26" s="60"/>
      <c r="H26" s="60"/>
      <c r="I26" s="60"/>
      <c r="J26" s="60"/>
      <c r="K26" s="60"/>
      <c r="L26" s="60"/>
      <c r="M26" s="60"/>
    </row>
    <row r="27" spans="1:13" x14ac:dyDescent="0.25">
      <c r="A27" s="61"/>
      <c r="B27" s="60"/>
      <c r="C27" s="197"/>
      <c r="D27" s="197"/>
      <c r="E27" s="61"/>
      <c r="F27" s="198"/>
      <c r="G27" s="198"/>
      <c r="H27" s="198"/>
      <c r="I27" s="198"/>
      <c r="J27" s="198"/>
      <c r="K27" s="62"/>
      <c r="L27" s="197"/>
      <c r="M27" s="197"/>
    </row>
    <row r="28" spans="1:13" x14ac:dyDescent="0.25">
      <c r="A28" s="60"/>
      <c r="B28" s="60"/>
      <c r="C28" s="60"/>
      <c r="D28" s="60"/>
      <c r="E28" s="60"/>
      <c r="F28" s="60"/>
      <c r="G28" s="60"/>
      <c r="H28" s="60"/>
      <c r="I28" s="60"/>
      <c r="J28" s="60"/>
      <c r="K28" s="60"/>
      <c r="L28" s="60"/>
      <c r="M28" s="60"/>
    </row>
    <row r="29" spans="1:13" ht="64.900000000000006" customHeight="1" x14ac:dyDescent="0.25">
      <c r="A29" s="194" t="s">
        <v>34</v>
      </c>
      <c r="B29" s="195"/>
      <c r="C29" s="195"/>
      <c r="D29" s="195"/>
      <c r="E29" s="195"/>
      <c r="F29" s="195"/>
      <c r="G29" s="195"/>
      <c r="H29" s="195"/>
      <c r="I29" s="195"/>
      <c r="J29" s="195"/>
      <c r="K29" s="195"/>
      <c r="L29" s="195"/>
      <c r="M29" s="196"/>
    </row>
    <row r="30" spans="1:13" x14ac:dyDescent="0.25">
      <c r="A30" s="144"/>
    </row>
  </sheetData>
  <mergeCells count="35">
    <mergeCell ref="H14:I14"/>
    <mergeCell ref="J11:M11"/>
    <mergeCell ref="J12:M12"/>
    <mergeCell ref="J14:M14"/>
    <mergeCell ref="B9:H9"/>
    <mergeCell ref="I9:J9"/>
    <mergeCell ref="M8:M9"/>
    <mergeCell ref="B8:H8"/>
    <mergeCell ref="I8:J8"/>
    <mergeCell ref="B10:H10"/>
    <mergeCell ref="I10:J10"/>
    <mergeCell ref="A13:M13"/>
    <mergeCell ref="A1:A7"/>
    <mergeCell ref="B1:H7"/>
    <mergeCell ref="K2:L2"/>
    <mergeCell ref="K3:L3"/>
    <mergeCell ref="K4:L4"/>
    <mergeCell ref="I6:L6"/>
    <mergeCell ref="I7:J7"/>
    <mergeCell ref="A23:M23"/>
    <mergeCell ref="A24:M24"/>
    <mergeCell ref="F15:F18"/>
    <mergeCell ref="G15:G18"/>
    <mergeCell ref="H15:H18"/>
    <mergeCell ref="J15:M16"/>
    <mergeCell ref="J17:M18"/>
    <mergeCell ref="J20:M20"/>
    <mergeCell ref="G25:J25"/>
    <mergeCell ref="K25:M25"/>
    <mergeCell ref="A29:M29"/>
    <mergeCell ref="C27:D27"/>
    <mergeCell ref="F27:J27"/>
    <mergeCell ref="L27:M27"/>
    <mergeCell ref="A25:B25"/>
    <mergeCell ref="C25:F25"/>
  </mergeCells>
  <printOptions horizontalCentered="1"/>
  <pageMargins left="0" right="0" top="0.62992125984251968" bottom="0.27559055118110237" header="0.59055118110236227" footer="0.15748031496062992"/>
  <pageSetup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M29"/>
  <sheetViews>
    <sheetView showGridLines="0" zoomScale="110" zoomScaleNormal="110" workbookViewId="0">
      <selection sqref="A1:A7"/>
    </sheetView>
  </sheetViews>
  <sheetFormatPr baseColWidth="10" defaultColWidth="11.42578125" defaultRowHeight="17.25" x14ac:dyDescent="0.25"/>
  <cols>
    <col min="1" max="1" width="33.7109375" style="78" customWidth="1"/>
    <col min="2" max="6" width="16.7109375" style="78" customWidth="1"/>
    <col min="7" max="7" width="15.85546875" style="78" customWidth="1"/>
    <col min="8" max="11" width="14.7109375" style="78" customWidth="1"/>
    <col min="12" max="12" width="20.140625" style="78" customWidth="1"/>
    <col min="13" max="16384" width="11.42578125" style="78"/>
  </cols>
  <sheetData>
    <row r="1" spans="1:12" ht="15" customHeight="1" x14ac:dyDescent="0.25">
      <c r="A1" s="250"/>
      <c r="B1" s="251" t="s">
        <v>0</v>
      </c>
      <c r="C1" s="252"/>
      <c r="D1" s="252"/>
      <c r="E1" s="252"/>
      <c r="F1" s="252"/>
      <c r="G1" s="252"/>
      <c r="H1" s="75"/>
      <c r="I1" s="76"/>
      <c r="J1" s="77"/>
      <c r="K1" s="77"/>
      <c r="L1" s="77"/>
    </row>
    <row r="2" spans="1:12" ht="15" customHeight="1" x14ac:dyDescent="0.25">
      <c r="A2" s="250"/>
      <c r="B2" s="252"/>
      <c r="C2" s="252"/>
      <c r="D2" s="252"/>
      <c r="E2" s="252"/>
      <c r="F2" s="252"/>
      <c r="G2" s="252"/>
      <c r="H2" s="75"/>
      <c r="I2" s="77"/>
      <c r="J2" s="232" t="s">
        <v>51</v>
      </c>
      <c r="K2" s="233"/>
      <c r="L2" s="238">
        <v>2025</v>
      </c>
    </row>
    <row r="3" spans="1:12" ht="32.450000000000003" customHeight="1" x14ac:dyDescent="0.25">
      <c r="A3" s="250"/>
      <c r="B3" s="252"/>
      <c r="C3" s="252"/>
      <c r="D3" s="252"/>
      <c r="E3" s="252"/>
      <c r="F3" s="252"/>
      <c r="G3" s="252"/>
      <c r="H3" s="75"/>
      <c r="I3" s="77"/>
      <c r="J3" s="234"/>
      <c r="K3" s="235"/>
      <c r="L3" s="239"/>
    </row>
    <row r="4" spans="1:12" ht="15" customHeight="1" x14ac:dyDescent="0.25">
      <c r="A4" s="250"/>
      <c r="B4" s="252"/>
      <c r="C4" s="252"/>
      <c r="D4" s="252"/>
      <c r="E4" s="252"/>
      <c r="F4" s="252"/>
      <c r="G4" s="252"/>
      <c r="H4" s="75"/>
      <c r="I4" s="77"/>
      <c r="J4" s="236"/>
      <c r="K4" s="237"/>
      <c r="L4" s="240"/>
    </row>
    <row r="5" spans="1:12" ht="15" customHeight="1" x14ac:dyDescent="0.25">
      <c r="A5" s="250"/>
      <c r="B5" s="252"/>
      <c r="C5" s="252"/>
      <c r="D5" s="252"/>
      <c r="E5" s="252"/>
      <c r="F5" s="252"/>
      <c r="G5" s="252"/>
      <c r="H5" s="75"/>
      <c r="I5" s="77"/>
      <c r="J5" s="79"/>
      <c r="K5" s="79"/>
      <c r="L5" s="80"/>
    </row>
    <row r="6" spans="1:12" ht="18" customHeight="1" x14ac:dyDescent="0.25">
      <c r="A6" s="250"/>
      <c r="B6" s="252"/>
      <c r="C6" s="252"/>
      <c r="D6" s="252"/>
      <c r="E6" s="252"/>
      <c r="F6" s="252"/>
      <c r="G6" s="252"/>
      <c r="H6" s="254" t="s">
        <v>5</v>
      </c>
      <c r="I6" s="254"/>
      <c r="J6" s="254"/>
      <c r="K6" s="254"/>
      <c r="L6" s="77"/>
    </row>
    <row r="7" spans="1:12" ht="60.6" customHeight="1" x14ac:dyDescent="0.25">
      <c r="A7" s="250"/>
      <c r="B7" s="253"/>
      <c r="C7" s="253"/>
      <c r="D7" s="253"/>
      <c r="E7" s="253"/>
      <c r="F7" s="253"/>
      <c r="G7" s="253"/>
      <c r="H7" s="248" t="s">
        <v>6</v>
      </c>
      <c r="I7" s="249"/>
      <c r="J7" s="81" t="s">
        <v>7</v>
      </c>
      <c r="K7" s="82" t="s">
        <v>8</v>
      </c>
      <c r="L7" s="83" t="s">
        <v>52</v>
      </c>
    </row>
    <row r="8" spans="1:12" ht="84.6" customHeight="1" x14ac:dyDescent="0.25">
      <c r="A8" s="84" t="s">
        <v>10</v>
      </c>
      <c r="B8" s="245" t="str">
        <f>IF('1er Trim 2025'!B8="ELEGIR INSTITUCIÓN","SELECCIONAR INSTITUCIÓN EN PRIMER TRIMESTRE",'1er Trim 2025'!B8)</f>
        <v>SELECCIONAR INSTITUCIÓN EN PRIMER TRIMESTRE</v>
      </c>
      <c r="C8" s="246"/>
      <c r="D8" s="246"/>
      <c r="E8" s="246"/>
      <c r="F8" s="246"/>
      <c r="G8" s="247"/>
      <c r="H8" s="215" t="s">
        <v>12</v>
      </c>
      <c r="I8" s="216"/>
      <c r="J8" s="141">
        <f>'1er Trim 2025'!K8</f>
        <v>0</v>
      </c>
      <c r="K8" s="85">
        <f>IF(J10=0,0,J8/J10)</f>
        <v>0</v>
      </c>
      <c r="L8" s="255">
        <f>'1er Trim 2025'!M8+'2do Trim 2025'!M8+'3er Trim 2025'!M8+'4to Trim 2025'!M8</f>
        <v>0</v>
      </c>
    </row>
    <row r="9" spans="1:12" ht="73.150000000000006" customHeight="1" x14ac:dyDescent="0.25">
      <c r="A9" s="86" t="s">
        <v>13</v>
      </c>
      <c r="B9" s="221" t="s">
        <v>14</v>
      </c>
      <c r="C9" s="222"/>
      <c r="D9" s="222"/>
      <c r="E9" s="222"/>
      <c r="F9" s="222"/>
      <c r="G9" s="223"/>
      <c r="H9" s="215" t="s">
        <v>15</v>
      </c>
      <c r="I9" s="216"/>
      <c r="J9" s="142">
        <f>'1er Trim 2025'!K9</f>
        <v>0</v>
      </c>
      <c r="K9" s="87">
        <f>IF(J10=0,0,J9/J10)</f>
        <v>0</v>
      </c>
      <c r="L9" s="256"/>
    </row>
    <row r="10" spans="1:12" ht="18" customHeight="1" x14ac:dyDescent="0.25">
      <c r="A10" s="88" t="s">
        <v>16</v>
      </c>
      <c r="B10" s="229" t="s">
        <v>17</v>
      </c>
      <c r="C10" s="230"/>
      <c r="D10" s="230"/>
      <c r="E10" s="230"/>
      <c r="F10" s="230"/>
      <c r="G10" s="231"/>
      <c r="H10" s="229" t="s">
        <v>18</v>
      </c>
      <c r="I10" s="230"/>
      <c r="J10" s="143">
        <f>J8+J9</f>
        <v>0</v>
      </c>
      <c r="K10" s="89">
        <f>K8+K9</f>
        <v>0</v>
      </c>
      <c r="L10" s="90"/>
    </row>
    <row r="11" spans="1:12" ht="43.5" customHeight="1" x14ac:dyDescent="0.25">
      <c r="A11" s="91"/>
      <c r="B11" s="91"/>
      <c r="C11" s="91"/>
      <c r="D11" s="91"/>
      <c r="E11" s="91"/>
      <c r="F11" s="91"/>
      <c r="G11" s="91"/>
      <c r="H11" s="91"/>
      <c r="I11" s="91"/>
      <c r="J11" s="259" t="s">
        <v>53</v>
      </c>
      <c r="K11" s="260"/>
      <c r="L11" s="260"/>
    </row>
    <row r="12" spans="1:12" ht="18" customHeight="1" x14ac:dyDescent="0.25">
      <c r="A12" s="92"/>
      <c r="B12" s="93"/>
      <c r="C12" s="93"/>
      <c r="D12" s="93"/>
      <c r="E12" s="93"/>
      <c r="F12" s="93"/>
      <c r="G12" s="93"/>
      <c r="H12" s="93"/>
      <c r="I12" s="93"/>
      <c r="J12" s="257">
        <f>F20+G15+J15</f>
        <v>0</v>
      </c>
      <c r="K12" s="257"/>
      <c r="L12" s="257"/>
    </row>
    <row r="13" spans="1:12" ht="16.149999999999999" customHeight="1" x14ac:dyDescent="0.25">
      <c r="A13" s="221" t="s">
        <v>54</v>
      </c>
      <c r="B13" s="243"/>
      <c r="C13" s="243"/>
      <c r="D13" s="243"/>
      <c r="E13" s="243"/>
      <c r="F13" s="243"/>
      <c r="G13" s="243"/>
      <c r="H13" s="243"/>
      <c r="I13" s="243"/>
      <c r="J13" s="243"/>
      <c r="K13" s="243"/>
      <c r="L13" s="244"/>
    </row>
    <row r="14" spans="1:12" ht="45" x14ac:dyDescent="0.25">
      <c r="A14" s="94"/>
      <c r="B14" s="95" t="s">
        <v>55</v>
      </c>
      <c r="C14" s="96" t="s">
        <v>56</v>
      </c>
      <c r="D14" s="96" t="s">
        <v>57</v>
      </c>
      <c r="E14" s="96" t="s">
        <v>58</v>
      </c>
      <c r="F14" s="97" t="s">
        <v>24</v>
      </c>
      <c r="G14" s="98" t="s">
        <v>59</v>
      </c>
      <c r="H14" s="97" t="s">
        <v>60</v>
      </c>
      <c r="I14" s="99" t="s">
        <v>61</v>
      </c>
      <c r="J14" s="258" t="s">
        <v>27</v>
      </c>
      <c r="K14" s="258"/>
      <c r="L14" s="99" t="s">
        <v>62</v>
      </c>
    </row>
    <row r="15" spans="1:12" ht="41.45" customHeight="1" x14ac:dyDescent="0.25">
      <c r="A15" s="100" t="s">
        <v>29</v>
      </c>
      <c r="B15" s="139">
        <f>'1er Trim 2025'!E15</f>
        <v>0</v>
      </c>
      <c r="C15" s="139">
        <f>'2do Trim 2025'!E15</f>
        <v>0</v>
      </c>
      <c r="D15" s="139">
        <f>'3er Trim 2025'!E15</f>
        <v>0</v>
      </c>
      <c r="E15" s="139">
        <f>'4to Trim 2025'!E15</f>
        <v>0</v>
      </c>
      <c r="F15" s="139">
        <f>B15+C15+D15+E15</f>
        <v>0</v>
      </c>
      <c r="G15" s="217">
        <f>'1er Trim 2025'!G15+'2do Trim 2025'!G15+'3er Trim 2025'!G15+'4to Trim 2025'!G15</f>
        <v>0</v>
      </c>
      <c r="H15" s="220">
        <f>G15+F20</f>
        <v>0</v>
      </c>
      <c r="I15" s="224"/>
      <c r="J15" s="220">
        <f>'1er Trim 2025'!H20+'2do Trim 2025'!H20+'3er Trim 2025'!H20+'4to Trim 2025'!H20</f>
        <v>0</v>
      </c>
      <c r="K15" s="139">
        <f>'1er Trim 2025'!I15+'2do Trim 2025'!I15+'3er Trim 2025'!I15+'4to Trim 2025'!I15</f>
        <v>0</v>
      </c>
      <c r="L15" s="228">
        <f>L8+I15</f>
        <v>0</v>
      </c>
    </row>
    <row r="16" spans="1:12" ht="41.45" customHeight="1" x14ac:dyDescent="0.25">
      <c r="A16" s="101" t="s">
        <v>30</v>
      </c>
      <c r="B16" s="102">
        <f>IF(B20=0,0,B15/B20)</f>
        <v>0</v>
      </c>
      <c r="C16" s="102">
        <f>IF(C20=0,0,C15/C20)</f>
        <v>0</v>
      </c>
      <c r="D16" s="102">
        <f>IF(D20=0,0,D15/D20)</f>
        <v>0</v>
      </c>
      <c r="E16" s="102">
        <f>IF(E20=0,0,E15/E20)</f>
        <v>0</v>
      </c>
      <c r="F16" s="102">
        <f>IF(F20=0,0,F15/F20)</f>
        <v>0</v>
      </c>
      <c r="G16" s="218"/>
      <c r="H16" s="220"/>
      <c r="I16" s="224"/>
      <c r="J16" s="220"/>
      <c r="K16" s="102">
        <f>IF(K20=0,0,K15/K20)</f>
        <v>0</v>
      </c>
      <c r="L16" s="228"/>
    </row>
    <row r="17" spans="1:13" ht="41.45" customHeight="1" x14ac:dyDescent="0.25">
      <c r="A17" s="103" t="s">
        <v>31</v>
      </c>
      <c r="B17" s="139">
        <f>'1er Trim 2025'!E17</f>
        <v>0</v>
      </c>
      <c r="C17" s="139">
        <f>'2do Trim 2025'!E17</f>
        <v>0</v>
      </c>
      <c r="D17" s="139">
        <f>'3er Trim 2025'!E17</f>
        <v>0</v>
      </c>
      <c r="E17" s="139">
        <f>'4to Trim 2025'!E17</f>
        <v>0</v>
      </c>
      <c r="F17" s="139">
        <f>B17+C17+D17+E17</f>
        <v>0</v>
      </c>
      <c r="G17" s="218"/>
      <c r="H17" s="220"/>
      <c r="I17" s="224"/>
      <c r="J17" s="220"/>
      <c r="K17" s="139">
        <f>'1er Trim 2025'!I17+'2do Trim 2025'!I17+'3er Trim 2025'!I17+'4to Trim 2025'!I17</f>
        <v>0</v>
      </c>
      <c r="L17" s="228"/>
    </row>
    <row r="18" spans="1:13" ht="41.45" customHeight="1" x14ac:dyDescent="0.25">
      <c r="A18" s="101" t="s">
        <v>30</v>
      </c>
      <c r="B18" s="102">
        <f>IF(B20=0,0,B17/B20)</f>
        <v>0</v>
      </c>
      <c r="C18" s="102">
        <f>IF(C20=0,0,C17/C20)</f>
        <v>0</v>
      </c>
      <c r="D18" s="102">
        <f>IF(D20=0,0,D17/D20)</f>
        <v>0</v>
      </c>
      <c r="E18" s="102">
        <f>IF(E20=0,0,E17/E20)</f>
        <v>0</v>
      </c>
      <c r="F18" s="102">
        <f>IF(F20=0,0,F17/F20)</f>
        <v>0</v>
      </c>
      <c r="G18" s="219"/>
      <c r="H18" s="220"/>
      <c r="I18" s="224"/>
      <c r="J18" s="220"/>
      <c r="K18" s="102">
        <f>IF(K20=0,0,K17/K20)</f>
        <v>0</v>
      </c>
      <c r="L18" s="228"/>
    </row>
    <row r="19" spans="1:13" ht="19.5" x14ac:dyDescent="0.25">
      <c r="A19" s="104"/>
      <c r="B19" s="104"/>
      <c r="C19" s="104"/>
      <c r="D19" s="104"/>
      <c r="E19" s="104"/>
      <c r="F19" s="105"/>
      <c r="G19" s="106"/>
      <c r="H19" s="105"/>
      <c r="I19" s="107"/>
      <c r="J19" s="105"/>
      <c r="K19" s="108"/>
      <c r="L19" s="109"/>
    </row>
    <row r="20" spans="1:13" ht="19.5" x14ac:dyDescent="0.25">
      <c r="A20" s="110" t="s">
        <v>32</v>
      </c>
      <c r="B20" s="140">
        <f t="shared" ref="B20:F21" si="0">B15+B17</f>
        <v>0</v>
      </c>
      <c r="C20" s="140">
        <f t="shared" si="0"/>
        <v>0</v>
      </c>
      <c r="D20" s="140">
        <f t="shared" si="0"/>
        <v>0</v>
      </c>
      <c r="E20" s="140">
        <f t="shared" si="0"/>
        <v>0</v>
      </c>
      <c r="F20" s="140">
        <f t="shared" si="0"/>
        <v>0</v>
      </c>
      <c r="G20" s="140">
        <f>G15</f>
        <v>0</v>
      </c>
      <c r="H20" s="140">
        <f>H15</f>
        <v>0</v>
      </c>
      <c r="I20" s="140">
        <f>I15</f>
        <v>0</v>
      </c>
      <c r="J20" s="140">
        <f>J15</f>
        <v>0</v>
      </c>
      <c r="K20" s="140">
        <f>K15+K17</f>
        <v>0</v>
      </c>
      <c r="L20" s="111"/>
    </row>
    <row r="21" spans="1:13" x14ac:dyDescent="0.25">
      <c r="A21" s="104"/>
      <c r="B21" s="112">
        <f t="shared" si="0"/>
        <v>0</v>
      </c>
      <c r="C21" s="112">
        <f t="shared" si="0"/>
        <v>0</v>
      </c>
      <c r="D21" s="112">
        <f t="shared" si="0"/>
        <v>0</v>
      </c>
      <c r="E21" s="112">
        <f t="shared" si="0"/>
        <v>0</v>
      </c>
      <c r="F21" s="112">
        <f t="shared" si="0"/>
        <v>0</v>
      </c>
      <c r="G21" s="113"/>
      <c r="H21" s="113"/>
      <c r="I21" s="113"/>
      <c r="J21" s="113"/>
      <c r="K21" s="112">
        <f>K16+K18</f>
        <v>0</v>
      </c>
      <c r="L21" s="104"/>
    </row>
    <row r="22" spans="1:13" s="13" customFormat="1" ht="14.25" customHeight="1" x14ac:dyDescent="0.25">
      <c r="A22" s="225" t="s">
        <v>33</v>
      </c>
      <c r="B22" s="226"/>
      <c r="C22" s="226"/>
      <c r="D22" s="226"/>
      <c r="E22" s="226"/>
      <c r="F22" s="226"/>
      <c r="G22" s="226"/>
      <c r="H22" s="226"/>
      <c r="I22" s="226"/>
      <c r="J22" s="226"/>
      <c r="K22" s="226"/>
      <c r="L22" s="227"/>
    </row>
    <row r="23" spans="1:13" s="13" customFormat="1" ht="54.95" customHeight="1" x14ac:dyDescent="0.25">
      <c r="A23" s="241"/>
      <c r="B23" s="241"/>
      <c r="C23" s="241"/>
      <c r="D23" s="241"/>
      <c r="E23" s="241"/>
      <c r="F23" s="241"/>
      <c r="G23" s="241"/>
      <c r="H23" s="241"/>
      <c r="I23" s="241"/>
      <c r="J23" s="241"/>
      <c r="K23" s="241"/>
      <c r="L23" s="241"/>
    </row>
    <row r="24" spans="1:13" s="13" customFormat="1" ht="54.95" customHeight="1" x14ac:dyDescent="0.25">
      <c r="A24" s="242"/>
      <c r="B24" s="242"/>
      <c r="C24" s="242"/>
      <c r="D24" s="242"/>
      <c r="E24" s="242"/>
      <c r="F24" s="242"/>
      <c r="G24" s="242"/>
      <c r="H24" s="242"/>
      <c r="I24" s="242"/>
      <c r="J24" s="242"/>
      <c r="K24" s="242"/>
      <c r="L24" s="242"/>
    </row>
    <row r="25" spans="1:13" s="59" customFormat="1" ht="78" customHeight="1" x14ac:dyDescent="0.4">
      <c r="A25" s="199"/>
      <c r="B25" s="199"/>
      <c r="C25" s="199"/>
      <c r="D25" s="199"/>
      <c r="E25" s="199"/>
      <c r="F25" s="199"/>
      <c r="G25" s="199"/>
      <c r="H25" s="199"/>
      <c r="I25" s="199"/>
      <c r="J25" s="199"/>
      <c r="K25" s="206"/>
      <c r="L25" s="206"/>
    </row>
    <row r="26" spans="1:13" s="13" customFormat="1" ht="37.9" customHeight="1" x14ac:dyDescent="0.25">
      <c r="A26" s="60"/>
      <c r="B26" s="60"/>
      <c r="C26" s="60"/>
      <c r="D26" s="60"/>
      <c r="E26" s="60"/>
      <c r="F26" s="60"/>
      <c r="G26" s="60"/>
      <c r="H26" s="60"/>
      <c r="I26" s="60"/>
      <c r="J26" s="60"/>
      <c r="K26" s="60"/>
      <c r="L26" s="60"/>
    </row>
    <row r="27" spans="1:13" s="13" customFormat="1" x14ac:dyDescent="0.25">
      <c r="A27" s="61"/>
      <c r="B27" s="60"/>
      <c r="C27" s="197"/>
      <c r="D27" s="197"/>
      <c r="E27" s="61"/>
      <c r="F27" s="198"/>
      <c r="G27" s="198"/>
      <c r="H27" s="198"/>
      <c r="I27" s="198"/>
      <c r="J27" s="198"/>
      <c r="K27" s="62"/>
      <c r="L27" s="61"/>
    </row>
    <row r="28" spans="1:13" s="13" customFormat="1" x14ac:dyDescent="0.25">
      <c r="A28" s="60"/>
      <c r="B28" s="60"/>
      <c r="C28" s="60"/>
      <c r="D28" s="60"/>
      <c r="E28" s="60"/>
      <c r="F28" s="60"/>
      <c r="G28" s="60"/>
      <c r="H28" s="60"/>
      <c r="I28" s="60"/>
      <c r="J28" s="60"/>
      <c r="K28" s="60"/>
      <c r="L28" s="60"/>
    </row>
    <row r="29" spans="1:13" ht="64.900000000000006" customHeight="1" x14ac:dyDescent="0.25">
      <c r="A29" s="194" t="s">
        <v>34</v>
      </c>
      <c r="B29" s="195"/>
      <c r="C29" s="195"/>
      <c r="D29" s="195"/>
      <c r="E29" s="195"/>
      <c r="F29" s="195"/>
      <c r="G29" s="195"/>
      <c r="H29" s="195"/>
      <c r="I29" s="195"/>
      <c r="J29" s="195"/>
      <c r="K29" s="195"/>
      <c r="L29" s="195"/>
      <c r="M29" s="196"/>
    </row>
  </sheetData>
  <mergeCells count="31">
    <mergeCell ref="A29:M29"/>
    <mergeCell ref="J2:K4"/>
    <mergeCell ref="L2:L4"/>
    <mergeCell ref="A23:L24"/>
    <mergeCell ref="A13:L13"/>
    <mergeCell ref="B8:G8"/>
    <mergeCell ref="H15:H18"/>
    <mergeCell ref="H7:I7"/>
    <mergeCell ref="A1:A7"/>
    <mergeCell ref="B1:G7"/>
    <mergeCell ref="H6:K6"/>
    <mergeCell ref="H8:I8"/>
    <mergeCell ref="L8:L9"/>
    <mergeCell ref="J12:L12"/>
    <mergeCell ref="J14:K14"/>
    <mergeCell ref="J11:L11"/>
    <mergeCell ref="K25:L25"/>
    <mergeCell ref="H9:I9"/>
    <mergeCell ref="C27:D27"/>
    <mergeCell ref="F27:J27"/>
    <mergeCell ref="A25:B25"/>
    <mergeCell ref="C25:F25"/>
    <mergeCell ref="G25:J25"/>
    <mergeCell ref="G15:G18"/>
    <mergeCell ref="J15:J18"/>
    <mergeCell ref="B9:G9"/>
    <mergeCell ref="I15:I18"/>
    <mergeCell ref="A22:L22"/>
    <mergeCell ref="L15:L18"/>
    <mergeCell ref="B10:G10"/>
    <mergeCell ref="H10:I10"/>
  </mergeCells>
  <printOptions horizontalCentered="1"/>
  <pageMargins left="0" right="0" top="0.62992125984251968" bottom="0.27559055118110237" header="0.59055118110236227" footer="0.15748031496062992"/>
  <pageSetup scale="51" orientation="landscape" r:id="rId1"/>
  <ignoredErrors>
    <ignoredError sqref="B18:F18 C15 E15 F16 B17:E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4" tint="0.79998168889431442"/>
    <pageSetUpPr fitToPage="1"/>
  </sheetPr>
  <dimension ref="A1:M29"/>
  <sheetViews>
    <sheetView showGridLines="0" zoomScale="110" zoomScaleNormal="110" zoomScaleSheetLayoutView="70" workbookViewId="0">
      <selection sqref="A1:A7"/>
    </sheetView>
  </sheetViews>
  <sheetFormatPr baseColWidth="10" defaultColWidth="11.42578125" defaultRowHeight="17.25" x14ac:dyDescent="0.25"/>
  <cols>
    <col min="1" max="1" width="33.7109375" style="13" customWidth="1"/>
    <col min="2" max="6" width="14.7109375" style="13" customWidth="1"/>
    <col min="7" max="7" width="14.28515625" style="13" customWidth="1"/>
    <col min="8" max="8" width="19.140625" style="13" customWidth="1"/>
    <col min="9" max="12" width="14.7109375" style="13" customWidth="1"/>
    <col min="13" max="13" width="20.140625" style="13" customWidth="1"/>
    <col min="14" max="16384" width="11.42578125" style="13"/>
  </cols>
  <sheetData>
    <row r="1" spans="1:13" ht="15" customHeight="1" x14ac:dyDescent="0.25">
      <c r="A1" s="178"/>
      <c r="B1" s="207" t="s">
        <v>63</v>
      </c>
      <c r="C1" s="208"/>
      <c r="D1" s="208"/>
      <c r="E1" s="208"/>
      <c r="F1" s="208"/>
      <c r="G1" s="208"/>
      <c r="H1" s="208"/>
      <c r="I1" s="63"/>
      <c r="J1" s="11"/>
      <c r="K1" s="12"/>
      <c r="L1" s="12"/>
      <c r="M1" s="12"/>
    </row>
    <row r="2" spans="1:13" ht="15" customHeight="1" x14ac:dyDescent="0.25">
      <c r="A2" s="178"/>
      <c r="B2" s="208"/>
      <c r="C2" s="208"/>
      <c r="D2" s="208"/>
      <c r="E2" s="208"/>
      <c r="F2" s="208"/>
      <c r="G2" s="208"/>
      <c r="H2" s="208"/>
      <c r="I2" s="63"/>
      <c r="J2" s="12"/>
      <c r="K2" s="175" t="s">
        <v>1</v>
      </c>
      <c r="L2" s="264"/>
      <c r="M2" s="14"/>
    </row>
    <row r="3" spans="1:13" ht="32.450000000000003" customHeight="1" x14ac:dyDescent="0.25">
      <c r="A3" s="178"/>
      <c r="B3" s="208"/>
      <c r="C3" s="208"/>
      <c r="D3" s="208"/>
      <c r="E3" s="208"/>
      <c r="F3" s="208"/>
      <c r="G3" s="208"/>
      <c r="H3" s="208"/>
      <c r="I3" s="63"/>
      <c r="J3" s="12"/>
      <c r="K3" s="265" t="s">
        <v>2</v>
      </c>
      <c r="L3" s="266"/>
      <c r="M3" s="15"/>
    </row>
    <row r="4" spans="1:13" ht="15" customHeight="1" x14ac:dyDescent="0.25">
      <c r="A4" s="178"/>
      <c r="B4" s="208"/>
      <c r="C4" s="208"/>
      <c r="D4" s="208"/>
      <c r="E4" s="208"/>
      <c r="F4" s="208"/>
      <c r="G4" s="208"/>
      <c r="H4" s="208"/>
      <c r="I4" s="63"/>
      <c r="J4" s="12"/>
      <c r="K4" s="265" t="s">
        <v>4</v>
      </c>
      <c r="L4" s="266"/>
      <c r="M4" s="15"/>
    </row>
    <row r="5" spans="1:13" ht="15" customHeight="1" x14ac:dyDescent="0.25">
      <c r="A5" s="178"/>
      <c r="B5" s="208"/>
      <c r="C5" s="208"/>
      <c r="D5" s="208"/>
      <c r="E5" s="208"/>
      <c r="F5" s="208"/>
      <c r="G5" s="208"/>
      <c r="H5" s="208"/>
      <c r="I5" s="63"/>
      <c r="J5" s="12"/>
      <c r="K5" s="64"/>
      <c r="L5" s="64"/>
      <c r="M5" s="65"/>
    </row>
    <row r="6" spans="1:13" ht="18" customHeight="1" x14ac:dyDescent="0.25">
      <c r="A6" s="178"/>
      <c r="B6" s="208"/>
      <c r="C6" s="208"/>
      <c r="D6" s="208"/>
      <c r="E6" s="208"/>
      <c r="F6" s="208"/>
      <c r="G6" s="208"/>
      <c r="H6" s="208"/>
      <c r="I6" s="183" t="s">
        <v>5</v>
      </c>
      <c r="J6" s="183"/>
      <c r="K6" s="183"/>
      <c r="L6" s="183"/>
    </row>
    <row r="7" spans="1:13" ht="66.75" customHeight="1" x14ac:dyDescent="0.25">
      <c r="A7" s="179"/>
      <c r="B7" s="209"/>
      <c r="C7" s="209"/>
      <c r="D7" s="209"/>
      <c r="E7" s="209"/>
      <c r="F7" s="209"/>
      <c r="G7" s="209"/>
      <c r="H7" s="209"/>
      <c r="I7" s="184" t="s">
        <v>6</v>
      </c>
      <c r="J7" s="185"/>
      <c r="K7" s="19" t="s">
        <v>7</v>
      </c>
      <c r="L7" s="20" t="s">
        <v>8</v>
      </c>
      <c r="M7" s="18" t="s">
        <v>9</v>
      </c>
    </row>
    <row r="8" spans="1:13" ht="84.6" customHeight="1" x14ac:dyDescent="0.25">
      <c r="A8" s="21" t="s">
        <v>10</v>
      </c>
      <c r="B8" s="267" t="s">
        <v>11</v>
      </c>
      <c r="C8" s="268"/>
      <c r="D8" s="268"/>
      <c r="E8" s="268"/>
      <c r="F8" s="268"/>
      <c r="G8" s="268"/>
      <c r="H8" s="269"/>
      <c r="I8" s="174" t="s">
        <v>12</v>
      </c>
      <c r="J8" s="189"/>
      <c r="K8" s="114"/>
      <c r="L8" s="115"/>
      <c r="M8" s="275"/>
    </row>
    <row r="9" spans="1:13" ht="73.150000000000006" customHeight="1" x14ac:dyDescent="0.25">
      <c r="A9" s="23" t="s">
        <v>13</v>
      </c>
      <c r="B9" s="172" t="s">
        <v>14</v>
      </c>
      <c r="C9" s="173"/>
      <c r="D9" s="173"/>
      <c r="E9" s="173"/>
      <c r="F9" s="173"/>
      <c r="G9" s="173"/>
      <c r="H9" s="173"/>
      <c r="I9" s="174" t="s">
        <v>15</v>
      </c>
      <c r="J9" s="174"/>
      <c r="K9" s="114"/>
      <c r="L9" s="116"/>
      <c r="M9" s="276"/>
    </row>
    <row r="10" spans="1:13" ht="18" customHeight="1" x14ac:dyDescent="0.25">
      <c r="A10" s="117" t="s">
        <v>16</v>
      </c>
      <c r="B10" s="270" t="s">
        <v>17</v>
      </c>
      <c r="C10" s="271"/>
      <c r="D10" s="271"/>
      <c r="E10" s="271"/>
      <c r="F10" s="271"/>
      <c r="G10" s="271"/>
      <c r="H10" s="271"/>
      <c r="I10" s="277" t="s">
        <v>18</v>
      </c>
      <c r="J10" s="277"/>
      <c r="K10" s="26"/>
      <c r="L10" s="27"/>
      <c r="M10" s="66"/>
    </row>
    <row r="11" spans="1:13" ht="33" customHeight="1" x14ac:dyDescent="0.25">
      <c r="A11" s="67"/>
      <c r="B11" s="67"/>
      <c r="C11" s="67"/>
      <c r="D11" s="67"/>
      <c r="E11" s="67"/>
      <c r="F11" s="67"/>
      <c r="G11" s="67"/>
      <c r="H11" s="67"/>
      <c r="I11" s="68"/>
      <c r="J11" s="150" t="s">
        <v>36</v>
      </c>
      <c r="K11" s="151"/>
      <c r="L11" s="151"/>
      <c r="M11" s="152"/>
    </row>
    <row r="12" spans="1:13" ht="18" customHeight="1" x14ac:dyDescent="0.25">
      <c r="A12" s="69"/>
      <c r="B12" s="70"/>
      <c r="C12" s="70"/>
      <c r="D12" s="70"/>
      <c r="E12" s="70"/>
      <c r="F12" s="70"/>
      <c r="G12" s="70"/>
      <c r="H12" s="70"/>
      <c r="I12" s="70"/>
      <c r="J12" s="272">
        <f>E20+G15+H15</f>
        <v>0</v>
      </c>
      <c r="K12" s="273"/>
      <c r="L12" s="273"/>
      <c r="M12" s="274"/>
    </row>
    <row r="13" spans="1:13" ht="16.149999999999999" customHeight="1" x14ac:dyDescent="0.25">
      <c r="A13" s="157" t="s">
        <v>20</v>
      </c>
      <c r="B13" s="158"/>
      <c r="C13" s="158"/>
      <c r="D13" s="158"/>
      <c r="E13" s="158"/>
      <c r="F13" s="158"/>
      <c r="G13" s="158"/>
      <c r="H13" s="158"/>
      <c r="I13" s="158"/>
      <c r="J13" s="158"/>
      <c r="K13" s="158"/>
      <c r="L13" s="158"/>
      <c r="M13" s="159"/>
    </row>
    <row r="14" spans="1:13" ht="30" customHeight="1" x14ac:dyDescent="0.25">
      <c r="A14" s="33"/>
      <c r="B14" s="34" t="s">
        <v>21</v>
      </c>
      <c r="C14" s="33" t="s">
        <v>22</v>
      </c>
      <c r="D14" s="33" t="s">
        <v>23</v>
      </c>
      <c r="E14" s="35" t="s">
        <v>24</v>
      </c>
      <c r="F14" s="35" t="s">
        <v>25</v>
      </c>
      <c r="G14" s="36" t="s">
        <v>26</v>
      </c>
      <c r="H14" s="148" t="s">
        <v>27</v>
      </c>
      <c r="I14" s="149"/>
      <c r="J14" s="156" t="s">
        <v>28</v>
      </c>
      <c r="K14" s="156"/>
      <c r="L14" s="156"/>
      <c r="M14" s="156"/>
    </row>
    <row r="15" spans="1:13" ht="41.45" customHeight="1" x14ac:dyDescent="0.25">
      <c r="A15" s="37" t="s">
        <v>29</v>
      </c>
      <c r="B15" s="38"/>
      <c r="C15" s="38"/>
      <c r="D15" s="38"/>
      <c r="E15" s="39"/>
      <c r="F15" s="278"/>
      <c r="G15" s="281"/>
      <c r="H15" s="261"/>
      <c r="I15" s="40"/>
      <c r="J15" s="169"/>
      <c r="K15" s="169"/>
      <c r="L15" s="169"/>
      <c r="M15" s="169"/>
    </row>
    <row r="16" spans="1:13" ht="41.25" customHeight="1" x14ac:dyDescent="0.25">
      <c r="A16" s="41" t="s">
        <v>30</v>
      </c>
      <c r="B16" s="42">
        <f>IF(B20=0,0,B15/B20)</f>
        <v>0</v>
      </c>
      <c r="C16" s="42">
        <f>IF(C20=0,0,C15/C20)</f>
        <v>0</v>
      </c>
      <c r="D16" s="42">
        <f>IF(D20=0,0,D15/D20)</f>
        <v>0</v>
      </c>
      <c r="E16" s="43">
        <f>IF(E20=0,0,E15/E20)</f>
        <v>0</v>
      </c>
      <c r="F16" s="279"/>
      <c r="G16" s="282"/>
      <c r="H16" s="262"/>
      <c r="I16" s="45">
        <f>IF(I20=0,0,I15/I20)</f>
        <v>0</v>
      </c>
      <c r="J16" s="169"/>
      <c r="K16" s="169"/>
      <c r="L16" s="169"/>
      <c r="M16" s="169"/>
    </row>
    <row r="17" spans="1:13" ht="41.45" customHeight="1" x14ac:dyDescent="0.25">
      <c r="A17" s="44" t="s">
        <v>31</v>
      </c>
      <c r="B17" s="38"/>
      <c r="C17" s="38"/>
      <c r="D17" s="38"/>
      <c r="E17" s="39"/>
      <c r="F17" s="279"/>
      <c r="G17" s="282"/>
      <c r="H17" s="262"/>
      <c r="I17" s="40"/>
      <c r="J17" s="169"/>
      <c r="K17" s="169"/>
      <c r="L17" s="169"/>
      <c r="M17" s="169"/>
    </row>
    <row r="18" spans="1:13" ht="41.45" customHeight="1" x14ac:dyDescent="0.25">
      <c r="A18" s="41" t="s">
        <v>30</v>
      </c>
      <c r="B18" s="42">
        <f>IF(B20=0,0,B17/B20)</f>
        <v>0</v>
      </c>
      <c r="C18" s="42">
        <f>IF(C20=0,0,C17/C20)</f>
        <v>0</v>
      </c>
      <c r="D18" s="42">
        <f>IF(D20=0,0,D17/D20)</f>
        <v>0</v>
      </c>
      <c r="E18" s="43">
        <f>IF(E20=0,0,E17/E20)</f>
        <v>0</v>
      </c>
      <c r="F18" s="280"/>
      <c r="G18" s="283"/>
      <c r="H18" s="263"/>
      <c r="I18" s="45">
        <f>IF(I20=0,0,I17/I20)</f>
        <v>0</v>
      </c>
      <c r="J18" s="169"/>
      <c r="K18" s="169"/>
      <c r="L18" s="169"/>
      <c r="M18" s="169"/>
    </row>
    <row r="19" spans="1:13" ht="19.5" x14ac:dyDescent="0.25">
      <c r="A19" s="71"/>
      <c r="B19" s="71"/>
      <c r="C19" s="71"/>
      <c r="D19" s="71"/>
      <c r="E19" s="72"/>
      <c r="F19" s="73"/>
      <c r="G19" s="73"/>
      <c r="H19" s="73"/>
      <c r="I19" s="73"/>
      <c r="J19" s="73"/>
      <c r="K19" s="74"/>
      <c r="L19" s="74"/>
      <c r="M19" s="12"/>
    </row>
    <row r="20" spans="1:13" ht="18" customHeight="1" x14ac:dyDescent="0.25">
      <c r="A20" s="51" t="s">
        <v>32</v>
      </c>
      <c r="B20" s="52">
        <f t="shared" ref="B20:E21" si="0">B15+B17</f>
        <v>0</v>
      </c>
      <c r="C20" s="52">
        <f t="shared" si="0"/>
        <v>0</v>
      </c>
      <c r="D20" s="52">
        <f t="shared" si="0"/>
        <v>0</v>
      </c>
      <c r="E20" s="52">
        <f t="shared" si="0"/>
        <v>0</v>
      </c>
      <c r="F20" s="52">
        <f>F15</f>
        <v>0</v>
      </c>
      <c r="G20" s="52">
        <f>G15</f>
        <v>0</v>
      </c>
      <c r="H20" s="52">
        <f>H15</f>
        <v>0</v>
      </c>
      <c r="I20" s="52">
        <f>I15+I17</f>
        <v>0</v>
      </c>
      <c r="J20" s="145"/>
      <c r="K20" s="146"/>
      <c r="L20" s="146"/>
      <c r="M20" s="147"/>
    </row>
    <row r="21" spans="1:13" ht="14.25" customHeight="1" x14ac:dyDescent="0.25">
      <c r="A21" s="12"/>
      <c r="B21" s="53">
        <f t="shared" si="0"/>
        <v>0</v>
      </c>
      <c r="C21" s="53">
        <f t="shared" si="0"/>
        <v>0</v>
      </c>
      <c r="D21" s="53">
        <f t="shared" si="0"/>
        <v>0</v>
      </c>
      <c r="E21" s="53">
        <f t="shared" si="0"/>
        <v>0</v>
      </c>
      <c r="F21" s="54" t="str">
        <f>IF(F15&gt;=0,"100%")</f>
        <v>100%</v>
      </c>
      <c r="G21" s="54" t="str">
        <f>IF(G15&gt;=0,"100%")</f>
        <v>100%</v>
      </c>
      <c r="H21" s="54" t="str">
        <f>IF(H15&gt;=0,"100%")</f>
        <v>100%</v>
      </c>
      <c r="I21" s="54">
        <f>I16+I18</f>
        <v>0</v>
      </c>
      <c r="J21" s="53"/>
      <c r="K21" s="12"/>
      <c r="L21" s="12"/>
      <c r="M21" s="12"/>
    </row>
    <row r="22" spans="1:13" ht="14.25" customHeight="1" x14ac:dyDescent="0.25">
      <c r="A22" s="55" t="s">
        <v>33</v>
      </c>
      <c r="B22" s="56"/>
      <c r="C22" s="56"/>
      <c r="D22" s="56"/>
      <c r="E22" s="56"/>
      <c r="F22" s="57"/>
      <c r="G22" s="56"/>
      <c r="H22" s="56"/>
      <c r="I22" s="56"/>
      <c r="J22" s="56"/>
      <c r="K22" s="56"/>
      <c r="L22" s="56"/>
      <c r="M22" s="58"/>
    </row>
    <row r="23" spans="1:13" ht="54.95" customHeight="1" x14ac:dyDescent="0.25">
      <c r="A23" s="200"/>
      <c r="B23" s="201"/>
      <c r="C23" s="201"/>
      <c r="D23" s="201"/>
      <c r="E23" s="201"/>
      <c r="F23" s="201"/>
      <c r="G23" s="201"/>
      <c r="H23" s="201"/>
      <c r="I23" s="201"/>
      <c r="J23" s="201"/>
      <c r="K23" s="201"/>
      <c r="L23" s="201"/>
      <c r="M23" s="202"/>
    </row>
    <row r="24" spans="1:13" ht="54.95" customHeight="1" x14ac:dyDescent="0.25">
      <c r="A24" s="203"/>
      <c r="B24" s="204"/>
      <c r="C24" s="204"/>
      <c r="D24" s="204"/>
      <c r="E24" s="204"/>
      <c r="F24" s="204"/>
      <c r="G24" s="204"/>
      <c r="H24" s="204"/>
      <c r="I24" s="204"/>
      <c r="J24" s="204"/>
      <c r="K24" s="204"/>
      <c r="L24" s="204"/>
      <c r="M24" s="205"/>
    </row>
    <row r="25" spans="1:13" s="59" customFormat="1" ht="121.5" customHeight="1" x14ac:dyDescent="0.4">
      <c r="A25" s="199"/>
      <c r="B25" s="199"/>
      <c r="C25" s="199"/>
      <c r="D25" s="199"/>
      <c r="E25" s="199"/>
      <c r="F25" s="199"/>
      <c r="G25" s="199"/>
      <c r="H25" s="199"/>
      <c r="I25" s="199"/>
      <c r="J25" s="199"/>
      <c r="K25" s="206"/>
      <c r="L25" s="206"/>
      <c r="M25" s="206"/>
    </row>
    <row r="26" spans="1:13" ht="37.9" customHeight="1" x14ac:dyDescent="0.25">
      <c r="A26" s="60"/>
      <c r="B26" s="60"/>
      <c r="C26" s="60"/>
      <c r="D26" s="60"/>
      <c r="E26" s="60"/>
      <c r="F26" s="60"/>
      <c r="G26" s="60"/>
      <c r="H26" s="60"/>
      <c r="I26" s="60"/>
      <c r="J26" s="60"/>
      <c r="K26" s="60"/>
      <c r="L26" s="60"/>
      <c r="M26" s="60"/>
    </row>
    <row r="27" spans="1:13" x14ac:dyDescent="0.25">
      <c r="A27" s="61"/>
      <c r="B27" s="60"/>
      <c r="C27" s="197"/>
      <c r="D27" s="197"/>
      <c r="E27" s="61"/>
      <c r="F27" s="198"/>
      <c r="G27" s="198"/>
      <c r="H27" s="198"/>
      <c r="I27" s="198"/>
      <c r="J27" s="198"/>
      <c r="K27" s="62"/>
      <c r="L27" s="197"/>
      <c r="M27" s="197"/>
    </row>
    <row r="28" spans="1:13" x14ac:dyDescent="0.25">
      <c r="A28" s="60"/>
      <c r="B28" s="60"/>
      <c r="C28" s="60"/>
      <c r="D28" s="60"/>
      <c r="E28" s="60"/>
      <c r="F28" s="60"/>
      <c r="G28" s="60"/>
      <c r="H28" s="60"/>
      <c r="I28" s="60"/>
      <c r="J28" s="60"/>
      <c r="K28" s="60"/>
      <c r="L28" s="60"/>
      <c r="M28" s="60"/>
    </row>
    <row r="29" spans="1:13" ht="64.900000000000006" customHeight="1" x14ac:dyDescent="0.25">
      <c r="A29" s="194" t="s">
        <v>34</v>
      </c>
      <c r="B29" s="195"/>
      <c r="C29" s="195"/>
      <c r="D29" s="195"/>
      <c r="E29" s="195"/>
      <c r="F29" s="195"/>
      <c r="G29" s="195"/>
      <c r="H29" s="195"/>
      <c r="I29" s="195"/>
      <c r="J29" s="195"/>
      <c r="K29" s="195"/>
      <c r="L29" s="195"/>
      <c r="M29" s="196"/>
    </row>
  </sheetData>
  <mergeCells count="35">
    <mergeCell ref="A13:M13"/>
    <mergeCell ref="J14:M14"/>
    <mergeCell ref="J15:M16"/>
    <mergeCell ref="J17:M18"/>
    <mergeCell ref="B8:H8"/>
    <mergeCell ref="B9:H9"/>
    <mergeCell ref="B10:H10"/>
    <mergeCell ref="J11:M11"/>
    <mergeCell ref="J12:M12"/>
    <mergeCell ref="M8:M9"/>
    <mergeCell ref="H14:I14"/>
    <mergeCell ref="I8:J8"/>
    <mergeCell ref="I9:J9"/>
    <mergeCell ref="I10:J10"/>
    <mergeCell ref="F15:F18"/>
    <mergeCell ref="G15:G18"/>
    <mergeCell ref="A1:A7"/>
    <mergeCell ref="K2:L2"/>
    <mergeCell ref="K3:L3"/>
    <mergeCell ref="K4:L4"/>
    <mergeCell ref="I6:L6"/>
    <mergeCell ref="I7:J7"/>
    <mergeCell ref="B1:H7"/>
    <mergeCell ref="H15:H18"/>
    <mergeCell ref="A23:M23"/>
    <mergeCell ref="J20:M20"/>
    <mergeCell ref="A29:M29"/>
    <mergeCell ref="A24:M24"/>
    <mergeCell ref="C27:D27"/>
    <mergeCell ref="L27:M27"/>
    <mergeCell ref="A25:B25"/>
    <mergeCell ref="C25:F25"/>
    <mergeCell ref="G25:J25"/>
    <mergeCell ref="K25:M25"/>
    <mergeCell ref="F27:J27"/>
  </mergeCells>
  <printOptions horizontalCentered="1"/>
  <pageMargins left="0" right="0" top="0.62992125984251968" bottom="0.27559055118110237" header="0.59055118110236227" footer="0.15748031496062992"/>
  <pageSetup scale="5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4" tint="0.79998168889431442"/>
    <pageSetUpPr fitToPage="1"/>
  </sheetPr>
  <dimension ref="A1:B24"/>
  <sheetViews>
    <sheetView showGridLines="0" zoomScale="86" zoomScaleNormal="86" workbookViewId="0">
      <selection activeCell="B4" sqref="B4"/>
    </sheetView>
  </sheetViews>
  <sheetFormatPr baseColWidth="10" defaultColWidth="11.5703125" defaultRowHeight="20.25" x14ac:dyDescent="0.45"/>
  <cols>
    <col min="1" max="1" width="5.42578125" style="131" customWidth="1"/>
    <col min="2" max="2" width="152" style="132" customWidth="1"/>
    <col min="3" max="16384" width="11.5703125" style="118"/>
  </cols>
  <sheetData>
    <row r="1" spans="1:2" ht="27" x14ac:dyDescent="0.45">
      <c r="A1" s="284" t="s">
        <v>64</v>
      </c>
      <c r="B1" s="284"/>
    </row>
    <row r="2" spans="1:2" ht="21" thickBot="1" x14ac:dyDescent="0.5">
      <c r="A2" s="285" t="s">
        <v>65</v>
      </c>
      <c r="B2" s="286"/>
    </row>
    <row r="3" spans="1:2" ht="27.6" customHeight="1" x14ac:dyDescent="0.45">
      <c r="A3" s="119">
        <v>1</v>
      </c>
      <c r="B3" s="120" t="s">
        <v>66</v>
      </c>
    </row>
    <row r="4" spans="1:2" ht="27.6" customHeight="1" x14ac:dyDescent="0.45">
      <c r="A4" s="121">
        <v>2</v>
      </c>
      <c r="B4" s="122" t="s">
        <v>67</v>
      </c>
    </row>
    <row r="5" spans="1:2" ht="27.6" customHeight="1" x14ac:dyDescent="0.45">
      <c r="A5" s="121">
        <v>3</v>
      </c>
      <c r="B5" s="123" t="s">
        <v>68</v>
      </c>
    </row>
    <row r="6" spans="1:2" ht="27.6" customHeight="1" x14ac:dyDescent="0.45">
      <c r="A6" s="121">
        <v>4</v>
      </c>
      <c r="B6" s="122" t="s">
        <v>69</v>
      </c>
    </row>
    <row r="7" spans="1:2" ht="27.6" customHeight="1" x14ac:dyDescent="0.45">
      <c r="A7" s="121">
        <v>5</v>
      </c>
      <c r="B7" s="124" t="s">
        <v>70</v>
      </c>
    </row>
    <row r="8" spans="1:2" ht="27.6" customHeight="1" x14ac:dyDescent="0.45">
      <c r="A8" s="121">
        <v>6</v>
      </c>
      <c r="B8" s="124" t="s">
        <v>71</v>
      </c>
    </row>
    <row r="9" spans="1:2" ht="27.6" customHeight="1" x14ac:dyDescent="0.45">
      <c r="A9" s="121">
        <v>9</v>
      </c>
      <c r="B9" s="122" t="s">
        <v>72</v>
      </c>
    </row>
    <row r="10" spans="1:2" ht="27.6" customHeight="1" x14ac:dyDescent="0.45">
      <c r="A10" s="121">
        <v>10</v>
      </c>
      <c r="B10" s="122" t="s">
        <v>73</v>
      </c>
    </row>
    <row r="11" spans="1:2" ht="27.6" customHeight="1" x14ac:dyDescent="0.45">
      <c r="A11" s="121">
        <v>12</v>
      </c>
      <c r="B11" s="125" t="s">
        <v>74</v>
      </c>
    </row>
    <row r="12" spans="1:2" ht="27.6" customHeight="1" x14ac:dyDescent="0.45">
      <c r="A12" s="121">
        <v>15</v>
      </c>
      <c r="B12" s="122" t="s">
        <v>75</v>
      </c>
    </row>
    <row r="13" spans="1:2" ht="27.6" customHeight="1" x14ac:dyDescent="0.45">
      <c r="A13" s="126">
        <v>17</v>
      </c>
      <c r="B13" s="127" t="s">
        <v>76</v>
      </c>
    </row>
    <row r="14" spans="1:2" ht="27.6" customHeight="1" x14ac:dyDescent="0.45">
      <c r="A14" s="121">
        <v>18</v>
      </c>
      <c r="B14" s="127" t="s">
        <v>77</v>
      </c>
    </row>
    <row r="15" spans="1:2" ht="81" x14ac:dyDescent="0.45">
      <c r="A15" s="128" t="s">
        <v>78</v>
      </c>
      <c r="B15" s="122" t="s">
        <v>79</v>
      </c>
    </row>
    <row r="16" spans="1:2" x14ac:dyDescent="0.45">
      <c r="A16" s="129">
        <v>22</v>
      </c>
      <c r="B16" s="130" t="s">
        <v>80</v>
      </c>
    </row>
    <row r="18" spans="1:2" ht="23.25" customHeight="1" x14ac:dyDescent="0.45">
      <c r="A18" s="287" t="s">
        <v>81</v>
      </c>
      <c r="B18" s="288"/>
    </row>
    <row r="19" spans="1:2" ht="50.25" customHeight="1" x14ac:dyDescent="0.45">
      <c r="A19" s="129">
        <v>7</v>
      </c>
      <c r="B19" s="122" t="s">
        <v>82</v>
      </c>
    </row>
    <row r="20" spans="1:2" ht="48" customHeight="1" x14ac:dyDescent="0.45">
      <c r="A20" s="129">
        <v>8</v>
      </c>
      <c r="B20" s="122" t="s">
        <v>83</v>
      </c>
    </row>
    <row r="21" spans="1:2" ht="27.6" customHeight="1" x14ac:dyDescent="0.45">
      <c r="A21" s="129">
        <v>11</v>
      </c>
      <c r="B21" s="122" t="s">
        <v>84</v>
      </c>
    </row>
    <row r="22" spans="1:2" ht="27.6" customHeight="1" x14ac:dyDescent="0.45">
      <c r="A22" s="129">
        <v>13</v>
      </c>
      <c r="B22" s="122" t="s">
        <v>85</v>
      </c>
    </row>
    <row r="23" spans="1:2" ht="27.6" customHeight="1" x14ac:dyDescent="0.45">
      <c r="A23" s="129">
        <v>14</v>
      </c>
      <c r="B23" s="122" t="s">
        <v>86</v>
      </c>
    </row>
    <row r="24" spans="1:2" ht="27.6" customHeight="1" x14ac:dyDescent="0.45">
      <c r="A24" s="129">
        <v>16</v>
      </c>
      <c r="B24" s="122" t="s">
        <v>87</v>
      </c>
    </row>
  </sheetData>
  <mergeCells count="3">
    <mergeCell ref="A1:B1"/>
    <mergeCell ref="A2:B2"/>
    <mergeCell ref="A18:B18"/>
  </mergeCells>
  <phoneticPr fontId="2" type="noConversion"/>
  <pageMargins left="0.7" right="0.7" top="0.75" bottom="0.75" header="0.3" footer="0.3"/>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C80"/>
  <sheetViews>
    <sheetView showGridLines="0" zoomScale="130" zoomScaleNormal="130" workbookViewId="0"/>
  </sheetViews>
  <sheetFormatPr baseColWidth="10" defaultColWidth="11.42578125" defaultRowHeight="15" x14ac:dyDescent="0.25"/>
  <cols>
    <col min="1" max="1" width="11.42578125" style="1"/>
    <col min="2" max="2" width="5.5703125" style="1" bestFit="1" customWidth="1"/>
    <col min="3" max="3" width="83" style="1" customWidth="1"/>
    <col min="4" max="16384" width="11.42578125" style="1"/>
  </cols>
  <sheetData>
    <row r="2" spans="1:3" x14ac:dyDescent="0.25">
      <c r="B2" s="2"/>
      <c r="C2" s="3" t="s">
        <v>11</v>
      </c>
    </row>
    <row r="3" spans="1:3" x14ac:dyDescent="0.25">
      <c r="A3" s="6" t="s">
        <v>88</v>
      </c>
      <c r="B3" s="4">
        <v>1</v>
      </c>
      <c r="C3" s="9" t="s">
        <v>89</v>
      </c>
    </row>
    <row r="4" spans="1:3" x14ac:dyDescent="0.25">
      <c r="A4" s="7" t="s">
        <v>90</v>
      </c>
      <c r="B4" s="4" t="s">
        <v>169</v>
      </c>
      <c r="C4" s="10" t="s">
        <v>91</v>
      </c>
    </row>
    <row r="5" spans="1:3" x14ac:dyDescent="0.25">
      <c r="A5" s="6" t="s">
        <v>88</v>
      </c>
      <c r="B5" s="4">
        <v>2</v>
      </c>
      <c r="C5" s="10" t="s">
        <v>92</v>
      </c>
    </row>
    <row r="6" spans="1:3" x14ac:dyDescent="0.25">
      <c r="A6" s="7" t="s">
        <v>90</v>
      </c>
      <c r="B6" s="4" t="s">
        <v>170</v>
      </c>
      <c r="C6" s="10" t="s">
        <v>93</v>
      </c>
    </row>
    <row r="7" spans="1:3" x14ac:dyDescent="0.25">
      <c r="A7" s="6" t="s">
        <v>88</v>
      </c>
      <c r="B7" s="4">
        <v>3</v>
      </c>
      <c r="C7" s="10" t="s">
        <v>94</v>
      </c>
    </row>
    <row r="8" spans="1:3" x14ac:dyDescent="0.25">
      <c r="A8" s="6" t="s">
        <v>88</v>
      </c>
      <c r="B8" s="4">
        <v>4</v>
      </c>
      <c r="C8" s="10" t="s">
        <v>95</v>
      </c>
    </row>
    <row r="9" spans="1:3" x14ac:dyDescent="0.25">
      <c r="A9" s="6" t="s">
        <v>88</v>
      </c>
      <c r="B9" s="4">
        <v>4.0999999999999996</v>
      </c>
      <c r="C9" s="10" t="s">
        <v>96</v>
      </c>
    </row>
    <row r="10" spans="1:3" x14ac:dyDescent="0.25">
      <c r="A10" s="8" t="s">
        <v>97</v>
      </c>
      <c r="B10" s="4">
        <v>4.2</v>
      </c>
      <c r="C10" s="10" t="s">
        <v>98</v>
      </c>
    </row>
    <row r="11" spans="1:3" x14ac:dyDescent="0.25">
      <c r="A11" s="7" t="s">
        <v>90</v>
      </c>
      <c r="B11" s="4">
        <v>4.3</v>
      </c>
      <c r="C11" s="10" t="s">
        <v>99</v>
      </c>
    </row>
    <row r="12" spans="1:3" x14ac:dyDescent="0.25">
      <c r="A12" s="6" t="s">
        <v>88</v>
      </c>
      <c r="B12" s="4">
        <v>5</v>
      </c>
      <c r="C12" s="10" t="s">
        <v>100</v>
      </c>
    </row>
    <row r="13" spans="1:3" x14ac:dyDescent="0.25">
      <c r="A13" s="6" t="s">
        <v>88</v>
      </c>
      <c r="B13" s="5">
        <v>6</v>
      </c>
      <c r="C13" s="10" t="s">
        <v>101</v>
      </c>
    </row>
    <row r="14" spans="1:3" x14ac:dyDescent="0.25">
      <c r="A14" s="7" t="s">
        <v>90</v>
      </c>
      <c r="B14" s="4">
        <v>6.1</v>
      </c>
      <c r="C14" s="10" t="s">
        <v>102</v>
      </c>
    </row>
    <row r="15" spans="1:3" x14ac:dyDescent="0.25">
      <c r="A15" s="6" t="s">
        <v>88</v>
      </c>
      <c r="B15" s="4">
        <v>7</v>
      </c>
      <c r="C15" s="10" t="s">
        <v>103</v>
      </c>
    </row>
    <row r="16" spans="1:3" x14ac:dyDescent="0.25">
      <c r="A16" s="8" t="s">
        <v>97</v>
      </c>
      <c r="B16" s="4">
        <v>7.1</v>
      </c>
      <c r="C16" s="10" t="s">
        <v>104</v>
      </c>
    </row>
    <row r="17" spans="1:3" x14ac:dyDescent="0.25">
      <c r="A17" s="7" t="s">
        <v>90</v>
      </c>
      <c r="B17" s="4">
        <v>7.2</v>
      </c>
      <c r="C17" s="10" t="s">
        <v>105</v>
      </c>
    </row>
    <row r="18" spans="1:3" x14ac:dyDescent="0.25">
      <c r="A18" s="6" t="s">
        <v>88</v>
      </c>
      <c r="B18" s="4">
        <v>8</v>
      </c>
      <c r="C18" s="10" t="s">
        <v>106</v>
      </c>
    </row>
    <row r="19" spans="1:3" x14ac:dyDescent="0.25">
      <c r="A19" s="6" t="s">
        <v>88</v>
      </c>
      <c r="B19" s="4">
        <v>8.1</v>
      </c>
      <c r="C19" s="10" t="s">
        <v>107</v>
      </c>
    </row>
    <row r="20" spans="1:3" x14ac:dyDescent="0.25">
      <c r="A20" s="8" t="s">
        <v>97</v>
      </c>
      <c r="B20" s="4">
        <v>8.1999999999999993</v>
      </c>
      <c r="C20" s="10" t="s">
        <v>108</v>
      </c>
    </row>
    <row r="21" spans="1:3" x14ac:dyDescent="0.25">
      <c r="A21" s="6" t="s">
        <v>88</v>
      </c>
      <c r="B21" s="4">
        <v>10</v>
      </c>
      <c r="C21" s="10" t="s">
        <v>109</v>
      </c>
    </row>
    <row r="22" spans="1:3" x14ac:dyDescent="0.25">
      <c r="A22" s="6" t="s">
        <v>88</v>
      </c>
      <c r="B22" s="4">
        <v>11</v>
      </c>
      <c r="C22" s="10" t="s">
        <v>110</v>
      </c>
    </row>
    <row r="23" spans="1:3" x14ac:dyDescent="0.25">
      <c r="A23" s="7" t="s">
        <v>90</v>
      </c>
      <c r="B23" s="4">
        <v>11.1</v>
      </c>
      <c r="C23" s="10" t="s">
        <v>111</v>
      </c>
    </row>
    <row r="24" spans="1:3" x14ac:dyDescent="0.25">
      <c r="A24" s="6" t="s">
        <v>88</v>
      </c>
      <c r="B24" s="4">
        <v>12</v>
      </c>
      <c r="C24" s="10" t="s">
        <v>112</v>
      </c>
    </row>
    <row r="25" spans="1:3" x14ac:dyDescent="0.25">
      <c r="A25" s="7" t="s">
        <v>90</v>
      </c>
      <c r="B25" s="4">
        <v>12.1</v>
      </c>
      <c r="C25" s="10" t="s">
        <v>113</v>
      </c>
    </row>
    <row r="26" spans="1:3" x14ac:dyDescent="0.25">
      <c r="A26" s="6" t="s">
        <v>88</v>
      </c>
      <c r="B26" s="4">
        <v>13</v>
      </c>
      <c r="C26" s="10" t="s">
        <v>114</v>
      </c>
    </row>
    <row r="27" spans="1:3" x14ac:dyDescent="0.25">
      <c r="A27" s="7" t="s">
        <v>90</v>
      </c>
      <c r="B27" s="4">
        <v>13.1</v>
      </c>
      <c r="C27" s="10" t="s">
        <v>115</v>
      </c>
    </row>
    <row r="28" spans="1:3" x14ac:dyDescent="0.25">
      <c r="A28" s="6" t="s">
        <v>88</v>
      </c>
      <c r="B28" s="4">
        <v>14</v>
      </c>
      <c r="C28" s="10" t="s">
        <v>116</v>
      </c>
    </row>
    <row r="29" spans="1:3" x14ac:dyDescent="0.25">
      <c r="A29" s="7" t="s">
        <v>90</v>
      </c>
      <c r="B29" s="4">
        <v>14.1</v>
      </c>
      <c r="C29" s="10" t="s">
        <v>117</v>
      </c>
    </row>
    <row r="30" spans="1:3" x14ac:dyDescent="0.25">
      <c r="A30" s="6" t="s">
        <v>88</v>
      </c>
      <c r="B30" s="4">
        <v>15</v>
      </c>
      <c r="C30" s="10" t="s">
        <v>118</v>
      </c>
    </row>
    <row r="31" spans="1:3" x14ac:dyDescent="0.25">
      <c r="A31" s="8" t="s">
        <v>97</v>
      </c>
      <c r="B31" s="4">
        <v>15.1</v>
      </c>
      <c r="C31" s="10" t="s">
        <v>119</v>
      </c>
    </row>
    <row r="32" spans="1:3" x14ac:dyDescent="0.25">
      <c r="A32" s="8" t="s">
        <v>97</v>
      </c>
      <c r="B32" s="4">
        <v>15.2</v>
      </c>
      <c r="C32" s="10" t="s">
        <v>120</v>
      </c>
    </row>
    <row r="33" spans="1:3" x14ac:dyDescent="0.25">
      <c r="A33" s="8" t="s">
        <v>97</v>
      </c>
      <c r="B33" s="4">
        <v>15.3</v>
      </c>
      <c r="C33" s="10" t="s">
        <v>121</v>
      </c>
    </row>
    <row r="34" spans="1:3" x14ac:dyDescent="0.25">
      <c r="A34" s="7" t="s">
        <v>90</v>
      </c>
      <c r="B34" s="4">
        <v>15.4</v>
      </c>
      <c r="C34" s="10" t="s">
        <v>122</v>
      </c>
    </row>
    <row r="35" spans="1:3" x14ac:dyDescent="0.25">
      <c r="A35" s="6" t="s">
        <v>88</v>
      </c>
      <c r="B35" s="4">
        <v>16</v>
      </c>
      <c r="C35" s="10" t="s">
        <v>123</v>
      </c>
    </row>
    <row r="36" spans="1:3" x14ac:dyDescent="0.25">
      <c r="A36" s="8" t="s">
        <v>97</v>
      </c>
      <c r="B36" s="4">
        <v>16.100000000000001</v>
      </c>
      <c r="C36" s="10" t="s">
        <v>124</v>
      </c>
    </row>
    <row r="37" spans="1:3" x14ac:dyDescent="0.25">
      <c r="A37" s="7" t="s">
        <v>90</v>
      </c>
      <c r="B37" s="4">
        <v>16.2</v>
      </c>
      <c r="C37" s="10" t="s">
        <v>125</v>
      </c>
    </row>
    <row r="38" spans="1:3" x14ac:dyDescent="0.25">
      <c r="A38" s="6" t="s">
        <v>88</v>
      </c>
      <c r="B38" s="4">
        <v>17</v>
      </c>
      <c r="C38" s="10" t="s">
        <v>126</v>
      </c>
    </row>
    <row r="39" spans="1:3" x14ac:dyDescent="0.25">
      <c r="A39" s="8" t="s">
        <v>97</v>
      </c>
      <c r="B39" s="4">
        <v>17.100000000000001</v>
      </c>
      <c r="C39" s="10" t="s">
        <v>127</v>
      </c>
    </row>
    <row r="40" spans="1:3" x14ac:dyDescent="0.25">
      <c r="A40" s="6" t="s">
        <v>88</v>
      </c>
      <c r="B40" s="4">
        <v>18</v>
      </c>
      <c r="C40" s="10" t="s">
        <v>128</v>
      </c>
    </row>
    <row r="41" spans="1:3" x14ac:dyDescent="0.25">
      <c r="A41" s="6" t="s">
        <v>88</v>
      </c>
      <c r="B41" s="4">
        <v>19</v>
      </c>
      <c r="C41" s="10" t="s">
        <v>129</v>
      </c>
    </row>
    <row r="42" spans="1:3" x14ac:dyDescent="0.25">
      <c r="A42" s="6" t="s">
        <v>88</v>
      </c>
      <c r="B42" s="4">
        <v>20</v>
      </c>
      <c r="C42" s="10" t="s">
        <v>130</v>
      </c>
    </row>
    <row r="43" spans="1:3" x14ac:dyDescent="0.25">
      <c r="A43" s="8" t="s">
        <v>97</v>
      </c>
      <c r="B43" s="4">
        <v>20.100000000000001</v>
      </c>
      <c r="C43" s="10" t="s">
        <v>131</v>
      </c>
    </row>
    <row r="44" spans="1:3" x14ac:dyDescent="0.25">
      <c r="A44" s="8" t="s">
        <v>97</v>
      </c>
      <c r="B44" s="4">
        <v>20.2</v>
      </c>
      <c r="C44" s="10" t="s">
        <v>132</v>
      </c>
    </row>
    <row r="45" spans="1:3" x14ac:dyDescent="0.25">
      <c r="A45" s="8" t="s">
        <v>97</v>
      </c>
      <c r="B45" s="4">
        <v>20.3</v>
      </c>
      <c r="C45" s="10" t="s">
        <v>133</v>
      </c>
    </row>
    <row r="46" spans="1:3" x14ac:dyDescent="0.25">
      <c r="A46" s="8" t="s">
        <v>97</v>
      </c>
      <c r="B46" s="4">
        <v>20.399999999999999</v>
      </c>
      <c r="C46" s="10" t="s">
        <v>135</v>
      </c>
    </row>
    <row r="47" spans="1:3" x14ac:dyDescent="0.25">
      <c r="A47" s="8" t="s">
        <v>97</v>
      </c>
      <c r="B47" s="4">
        <v>20.5</v>
      </c>
      <c r="C47" s="10" t="s">
        <v>134</v>
      </c>
    </row>
    <row r="48" spans="1:3" x14ac:dyDescent="0.25">
      <c r="A48" s="8" t="s">
        <v>97</v>
      </c>
      <c r="B48" s="4">
        <v>20.6</v>
      </c>
      <c r="C48" s="10" t="s">
        <v>136</v>
      </c>
    </row>
    <row r="49" spans="1:3" x14ac:dyDescent="0.25">
      <c r="A49" s="8" t="s">
        <v>97</v>
      </c>
      <c r="B49" s="4">
        <v>20.7</v>
      </c>
      <c r="C49" s="10" t="s">
        <v>137</v>
      </c>
    </row>
    <row r="50" spans="1:3" x14ac:dyDescent="0.25">
      <c r="A50" s="8" t="s">
        <v>97</v>
      </c>
      <c r="B50" s="4">
        <v>20.8</v>
      </c>
      <c r="C50" s="10" t="s">
        <v>138</v>
      </c>
    </row>
    <row r="51" spans="1:3" x14ac:dyDescent="0.25">
      <c r="A51" s="7" t="s">
        <v>90</v>
      </c>
      <c r="B51" s="4">
        <v>20.9</v>
      </c>
      <c r="C51" s="10" t="s">
        <v>139</v>
      </c>
    </row>
    <row r="52" spans="1:3" x14ac:dyDescent="0.25">
      <c r="A52" s="6" t="s">
        <v>88</v>
      </c>
      <c r="B52" s="4">
        <v>21</v>
      </c>
      <c r="C52" s="10" t="s">
        <v>140</v>
      </c>
    </row>
    <row r="53" spans="1:3" x14ac:dyDescent="0.25">
      <c r="A53" s="8" t="s">
        <v>97</v>
      </c>
      <c r="B53" s="4">
        <v>21.1</v>
      </c>
      <c r="C53" s="10" t="s">
        <v>141</v>
      </c>
    </row>
    <row r="54" spans="1:3" x14ac:dyDescent="0.25">
      <c r="A54" s="8" t="s">
        <v>97</v>
      </c>
      <c r="B54" s="4">
        <v>21.2</v>
      </c>
      <c r="C54" s="10" t="s">
        <v>142</v>
      </c>
    </row>
    <row r="55" spans="1:3" x14ac:dyDescent="0.25">
      <c r="A55" s="7" t="s">
        <v>90</v>
      </c>
      <c r="B55" s="4">
        <v>21.3</v>
      </c>
      <c r="C55" s="10" t="s">
        <v>143</v>
      </c>
    </row>
    <row r="56" spans="1:3" x14ac:dyDescent="0.25">
      <c r="A56" s="6" t="s">
        <v>88</v>
      </c>
      <c r="B56" s="4">
        <v>22</v>
      </c>
      <c r="C56" s="10" t="s">
        <v>144</v>
      </c>
    </row>
    <row r="57" spans="1:3" x14ac:dyDescent="0.25">
      <c r="A57" s="6" t="s">
        <v>88</v>
      </c>
      <c r="B57" s="4">
        <v>23</v>
      </c>
      <c r="C57" s="10" t="s">
        <v>145</v>
      </c>
    </row>
    <row r="58" spans="1:3" x14ac:dyDescent="0.25">
      <c r="A58" s="8" t="s">
        <v>97</v>
      </c>
      <c r="B58" s="4">
        <v>23.1</v>
      </c>
      <c r="C58" s="10" t="s">
        <v>146</v>
      </c>
    </row>
    <row r="59" spans="1:3" x14ac:dyDescent="0.25">
      <c r="A59" s="7" t="s">
        <v>90</v>
      </c>
      <c r="B59" s="4">
        <v>23.2</v>
      </c>
      <c r="C59" s="10" t="s">
        <v>147</v>
      </c>
    </row>
    <row r="60" spans="1:3" x14ac:dyDescent="0.25">
      <c r="A60" s="6" t="s">
        <v>88</v>
      </c>
      <c r="B60" s="4">
        <v>24</v>
      </c>
      <c r="C60" s="10" t="s">
        <v>148</v>
      </c>
    </row>
    <row r="61" spans="1:3" x14ac:dyDescent="0.25">
      <c r="A61" s="7" t="s">
        <v>90</v>
      </c>
      <c r="B61" s="4">
        <v>24.1</v>
      </c>
      <c r="C61" s="10" t="s">
        <v>149</v>
      </c>
    </row>
    <row r="62" spans="1:3" x14ac:dyDescent="0.25">
      <c r="A62" s="6" t="s">
        <v>88</v>
      </c>
      <c r="B62" s="4">
        <v>25</v>
      </c>
      <c r="C62" s="10" t="s">
        <v>150</v>
      </c>
    </row>
    <row r="63" spans="1:3" x14ac:dyDescent="0.25">
      <c r="A63" s="6" t="s">
        <v>88</v>
      </c>
      <c r="B63" s="4">
        <v>25.1</v>
      </c>
      <c r="C63" s="10" t="s">
        <v>151</v>
      </c>
    </row>
    <row r="64" spans="1:3" x14ac:dyDescent="0.25">
      <c r="A64" s="7" t="s">
        <v>90</v>
      </c>
      <c r="B64" s="4">
        <v>25.2</v>
      </c>
      <c r="C64" s="10" t="s">
        <v>152</v>
      </c>
    </row>
    <row r="65" spans="1:3" x14ac:dyDescent="0.25">
      <c r="A65" s="6" t="s">
        <v>88</v>
      </c>
      <c r="B65" s="4">
        <v>26</v>
      </c>
      <c r="C65" s="10" t="s">
        <v>153</v>
      </c>
    </row>
    <row r="66" spans="1:3" x14ac:dyDescent="0.25">
      <c r="A66" s="6" t="s">
        <v>88</v>
      </c>
      <c r="B66" s="4">
        <v>26.1</v>
      </c>
      <c r="C66" s="10" t="s">
        <v>154</v>
      </c>
    </row>
    <row r="67" spans="1:3" x14ac:dyDescent="0.25">
      <c r="A67" s="8" t="s">
        <v>97</v>
      </c>
      <c r="B67" s="4">
        <v>26.2</v>
      </c>
      <c r="C67" s="10" t="s">
        <v>155</v>
      </c>
    </row>
    <row r="68" spans="1:3" x14ac:dyDescent="0.25">
      <c r="A68" s="8" t="s">
        <v>97</v>
      </c>
      <c r="B68" s="4">
        <v>26.3</v>
      </c>
      <c r="C68" s="10" t="s">
        <v>156</v>
      </c>
    </row>
    <row r="69" spans="1:3" x14ac:dyDescent="0.25">
      <c r="A69" s="8" t="s">
        <v>97</v>
      </c>
      <c r="B69" s="4">
        <v>26.4</v>
      </c>
      <c r="C69" s="10" t="s">
        <v>157</v>
      </c>
    </row>
    <row r="70" spans="1:3" x14ac:dyDescent="0.25">
      <c r="A70" s="7" t="s">
        <v>90</v>
      </c>
      <c r="B70" s="4">
        <v>26.5</v>
      </c>
      <c r="C70" s="10" t="s">
        <v>158</v>
      </c>
    </row>
    <row r="71" spans="1:3" x14ac:dyDescent="0.25">
      <c r="A71" s="6" t="s">
        <v>88</v>
      </c>
      <c r="B71" s="4">
        <v>27</v>
      </c>
      <c r="C71" s="10" t="s">
        <v>159</v>
      </c>
    </row>
    <row r="72" spans="1:3" x14ac:dyDescent="0.25">
      <c r="A72" s="8" t="s">
        <v>97</v>
      </c>
      <c r="B72" s="4">
        <v>27.1</v>
      </c>
      <c r="C72" s="10" t="s">
        <v>160</v>
      </c>
    </row>
    <row r="73" spans="1:3" x14ac:dyDescent="0.25">
      <c r="A73" s="7" t="s">
        <v>90</v>
      </c>
      <c r="B73" s="4">
        <v>27.2</v>
      </c>
      <c r="C73" s="10" t="s">
        <v>161</v>
      </c>
    </row>
    <row r="74" spans="1:3" x14ac:dyDescent="0.25">
      <c r="A74" s="6" t="s">
        <v>88</v>
      </c>
      <c r="B74" s="4">
        <v>28</v>
      </c>
      <c r="C74" s="10" t="s">
        <v>162</v>
      </c>
    </row>
    <row r="75" spans="1:3" x14ac:dyDescent="0.25">
      <c r="A75" s="6" t="s">
        <v>88</v>
      </c>
      <c r="B75" s="4">
        <v>29</v>
      </c>
      <c r="C75" s="10" t="s">
        <v>163</v>
      </c>
    </row>
    <row r="76" spans="1:3" x14ac:dyDescent="0.25">
      <c r="A76" s="7" t="s">
        <v>90</v>
      </c>
      <c r="B76" s="4">
        <v>29.1</v>
      </c>
      <c r="C76" s="10" t="s">
        <v>164</v>
      </c>
    </row>
    <row r="77" spans="1:3" x14ac:dyDescent="0.25">
      <c r="A77" s="6" t="s">
        <v>88</v>
      </c>
      <c r="B77" s="4">
        <v>30</v>
      </c>
      <c r="C77" s="10" t="s">
        <v>165</v>
      </c>
    </row>
    <row r="78" spans="1:3" x14ac:dyDescent="0.25">
      <c r="A78" s="6" t="s">
        <v>88</v>
      </c>
      <c r="B78" s="4">
        <v>31</v>
      </c>
      <c r="C78" s="10" t="s">
        <v>166</v>
      </c>
    </row>
    <row r="79" spans="1:3" x14ac:dyDescent="0.25">
      <c r="A79" s="8" t="s">
        <v>97</v>
      </c>
      <c r="B79" s="4">
        <v>31.1</v>
      </c>
      <c r="C79" s="10" t="s">
        <v>167</v>
      </c>
    </row>
    <row r="80" spans="1:3" x14ac:dyDescent="0.25">
      <c r="A80" s="6" t="s">
        <v>88</v>
      </c>
      <c r="B80" s="4">
        <v>32</v>
      </c>
      <c r="C80" s="10" t="s">
        <v>168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1er Trim 2025</vt:lpstr>
      <vt:lpstr>2do Trim 2025</vt:lpstr>
      <vt:lpstr>3er Trim 2025</vt:lpstr>
      <vt:lpstr>4to Trim 2025</vt:lpstr>
      <vt:lpstr>CONSOLIDADO 2025</vt:lpstr>
      <vt:lpstr>FORMATO</vt:lpstr>
      <vt:lpstr>INSTRUCTIVO</vt:lpstr>
      <vt:lpstr>IES</vt:lpstr>
      <vt:lpstr>'1er Trim 2025'!Área_de_impresión</vt:lpstr>
      <vt:lpstr>'2do Trim 2025'!Área_de_impresión</vt:lpstr>
      <vt:lpstr>'3er Trim 2025'!Área_de_impresión</vt:lpstr>
      <vt:lpstr>'4to Trim 2025'!Área_de_impresión</vt:lpstr>
      <vt:lpstr>'CONSOLIDADO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Lilia Saavedra Trejo</cp:lastModifiedBy>
  <cp:revision/>
  <dcterms:created xsi:type="dcterms:W3CDTF">2020-02-04T17:24:43Z</dcterms:created>
  <dcterms:modified xsi:type="dcterms:W3CDTF">2025-01-24T18:44:58Z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cc671e-03d1-4cb6-8e25-af7902ba8331_Enabled">
    <vt:lpwstr>true</vt:lpwstr>
  </property>
  <property fmtid="{D5CDD505-2E9C-101B-9397-08002B2CF9AE}" pid="3" name="MSIP_Label_d5cc671e-03d1-4cb6-8e25-af7902ba8331_SetDate">
    <vt:lpwstr>2022-10-21T18:22:53Z</vt:lpwstr>
  </property>
  <property fmtid="{D5CDD505-2E9C-101B-9397-08002B2CF9AE}" pid="4" name="MSIP_Label_d5cc671e-03d1-4cb6-8e25-af7902ba8331_Method">
    <vt:lpwstr>Privileged</vt:lpwstr>
  </property>
  <property fmtid="{D5CDD505-2E9C-101B-9397-08002B2CF9AE}" pid="5" name="MSIP_Label_d5cc671e-03d1-4cb6-8e25-af7902ba8331_Name">
    <vt:lpwstr>Publico</vt:lpwstr>
  </property>
  <property fmtid="{D5CDD505-2E9C-101B-9397-08002B2CF9AE}" pid="6" name="MSIP_Label_d5cc671e-03d1-4cb6-8e25-af7902ba8331_SiteId">
    <vt:lpwstr>6b874ffe-e856-4262-bc7f-9f7b945ef3b3</vt:lpwstr>
  </property>
  <property fmtid="{D5CDD505-2E9C-101B-9397-08002B2CF9AE}" pid="7" name="MSIP_Label_d5cc671e-03d1-4cb6-8e25-af7902ba8331_ActionId">
    <vt:lpwstr>30352b1e-cace-482e-8b7b-c385cab3f46b</vt:lpwstr>
  </property>
  <property fmtid="{D5CDD505-2E9C-101B-9397-08002B2CF9AE}" pid="8" name="MSIP_Label_d5cc671e-03d1-4cb6-8e25-af7902ba8331_ContentBits">
    <vt:lpwstr>0</vt:lpwstr>
  </property>
</Properties>
</file>