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icePerezRamirez\Desktop\Formatos final\"/>
    </mc:Choice>
  </mc:AlternateContent>
  <xr:revisionPtr revIDLastSave="2" documentId="8_{23CABF72-6D87-476C-972D-70DDAEFBA81D}" xr6:coauthVersionLast="47" xr6:coauthVersionMax="47" xr10:uidLastSave="{432AD8D2-04A9-4CC7-9D08-ED5762C5C5DB}"/>
  <bookViews>
    <workbookView xWindow="-120" yWindow="-120" windowWidth="29040" windowHeight="15840" tabRatio="869" activeTab="1" xr2:uid="{00000000-000D-0000-FFFF-FFFF00000000}"/>
  </bookViews>
  <sheets>
    <sheet name="NOTA" sheetId="16" r:id="rId1"/>
    <sheet name="Hoja de trabajo" sheetId="5" r:id="rId2"/>
    <sheet name="Hoja1" sheetId="15" state="hidden" r:id="rId3"/>
    <sheet name="Fracción I 2022" sheetId="9" r:id="rId4"/>
    <sheet name="Fracción II 1er 2022" sheetId="8" r:id="rId5"/>
    <sheet name="Fracción II 2do 2022" sheetId="14" r:id="rId6"/>
    <sheet name="Fracción II 3er 2022" sheetId="13" r:id="rId7"/>
    <sheet name="Fracción II 4to 2022" sheetId="12" r:id="rId8"/>
    <sheet name="Fracción III 1er 2022" sheetId="7" r:id="rId9"/>
    <sheet name="Fracción III 2do 2022" sheetId="6" r:id="rId10"/>
    <sheet name="Fracción III 3er 2022" sheetId="10" r:id="rId11"/>
    <sheet name="Fracción III 4to 2022" sheetId="11" r:id="rId12"/>
    <sheet name="Edo Act 1er 2022" sheetId="17" r:id="rId13"/>
    <sheet name="Edo Act 2do 2022" sheetId="22" r:id="rId14"/>
    <sheet name="Edo Act 3er 2022" sheetId="21" r:id="rId15"/>
    <sheet name="Edo Act 4to 2022" sheetId="20" r:id="rId16"/>
  </sheets>
  <definedNames>
    <definedName name="_xlnm._FilterDatabase" localSheetId="2" hidden="1">Hoja1!$A$1:$E$10</definedName>
    <definedName name="_xlnm.Print_Area" localSheetId="12">'Edo Act 1er 2022'!$A$1:$H$40</definedName>
    <definedName name="_xlnm.Print_Area" localSheetId="13">'Edo Act 2do 2022'!$A$1:$H$40</definedName>
    <definedName name="_xlnm.Print_Area" localSheetId="14">'Edo Act 3er 2022'!$A$1:$H$40</definedName>
    <definedName name="_xlnm.Print_Area" localSheetId="15">'Edo Act 4to 2022'!$A$1:$H$40</definedName>
    <definedName name="_xlnm.Print_Area" localSheetId="3">'Fracción I 2022'!$A$1:$Z$49</definedName>
    <definedName name="_xlnm.Print_Area" localSheetId="4">'Fracción II 1er 2022'!$A$1:$U$110</definedName>
    <definedName name="_xlnm.Print_Area" localSheetId="5">'Fracción II 2do 2022'!$A$1:$U$110</definedName>
    <definedName name="_xlnm.Print_Area" localSheetId="6">'Fracción II 3er 2022'!$A$1:$U$110</definedName>
    <definedName name="_xlnm.Print_Area" localSheetId="7">'Fracción II 4to 2022'!$A$1:$U$110</definedName>
    <definedName name="_xlnm.Print_Area" localSheetId="8">'Fracción III 1er 2022'!$A$1:$AI$56</definedName>
    <definedName name="_xlnm.Print_Area" localSheetId="9">'Fracción III 2do 2022'!$A$1:$AI$56</definedName>
    <definedName name="_xlnm.Print_Area" localSheetId="10">'Fracción III 3er 2022'!$A$1:$AI$56</definedName>
    <definedName name="_xlnm.Print_Area" localSheetId="11">'Fracción III 4to 2022'!$A$1:$AI$56</definedName>
    <definedName name="_xlnm.Print_Area" localSheetId="1">'Hoja de trabajo'!$A$1:$S$45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5" l="1"/>
  <c r="E24" i="22"/>
  <c r="E27" i="17"/>
  <c r="E24" i="17"/>
  <c r="E15" i="17"/>
  <c r="E27" i="22"/>
  <c r="E15" i="22"/>
  <c r="G27" i="22"/>
  <c r="G24" i="22"/>
  <c r="G15" i="22"/>
  <c r="E27" i="21"/>
  <c r="E24" i="21"/>
  <c r="E15" i="21"/>
  <c r="G27" i="21"/>
  <c r="G15" i="21"/>
  <c r="G24" i="21"/>
  <c r="G27" i="20"/>
  <c r="E27" i="20"/>
  <c r="G24" i="20"/>
  <c r="E24" i="20"/>
  <c r="G15" i="20"/>
  <c r="E15" i="20"/>
  <c r="C2" i="20"/>
  <c r="Z19" i="7"/>
  <c r="Z17" i="7"/>
  <c r="K23" i="5" l="1"/>
  <c r="H15" i="22"/>
  <c r="H11" i="22"/>
  <c r="Q24" i="11" l="1"/>
  <c r="P24" i="11"/>
  <c r="O24" i="11"/>
  <c r="M24" i="11"/>
  <c r="L24" i="11"/>
  <c r="K24" i="11"/>
  <c r="I24" i="11"/>
  <c r="H24" i="11"/>
  <c r="G24" i="11"/>
  <c r="E24" i="11"/>
  <c r="D24" i="11"/>
  <c r="C24" i="11"/>
  <c r="Q24" i="10"/>
  <c r="P24" i="10"/>
  <c r="O24" i="10"/>
  <c r="M24" i="10"/>
  <c r="L24" i="10"/>
  <c r="K24" i="10"/>
  <c r="I24" i="10"/>
  <c r="H24" i="10"/>
  <c r="G24" i="10"/>
  <c r="E24" i="10"/>
  <c r="D24" i="10"/>
  <c r="C24" i="10"/>
  <c r="Q24" i="6"/>
  <c r="P24" i="6"/>
  <c r="O24" i="6"/>
  <c r="M24" i="6"/>
  <c r="L24" i="6"/>
  <c r="K24" i="6"/>
  <c r="I24" i="6"/>
  <c r="H24" i="6"/>
  <c r="G24" i="6"/>
  <c r="E24" i="6"/>
  <c r="D24" i="6"/>
  <c r="C24" i="6"/>
  <c r="Q24" i="7"/>
  <c r="P24" i="7"/>
  <c r="O24" i="7"/>
  <c r="M24" i="7"/>
  <c r="L24" i="7"/>
  <c r="K24" i="7"/>
  <c r="I24" i="7"/>
  <c r="H24" i="7"/>
  <c r="G24" i="7"/>
  <c r="E24" i="7"/>
  <c r="D24" i="7"/>
  <c r="C24" i="7"/>
  <c r="X24" i="9"/>
  <c r="W24" i="9"/>
  <c r="V24" i="9"/>
  <c r="R24" i="9"/>
  <c r="Q24" i="9"/>
  <c r="P24" i="9"/>
  <c r="L24" i="9"/>
  <c r="K24" i="9"/>
  <c r="J24" i="9"/>
  <c r="F24" i="9"/>
  <c r="E24" i="9"/>
  <c r="D24" i="9"/>
  <c r="X22" i="9"/>
  <c r="W22" i="9"/>
  <c r="V22" i="9"/>
  <c r="R22" i="9"/>
  <c r="Q22" i="9"/>
  <c r="P22" i="9"/>
  <c r="L22" i="9"/>
  <c r="K22" i="9"/>
  <c r="J22" i="9"/>
  <c r="F22" i="9"/>
  <c r="E22" i="9"/>
  <c r="D22" i="9"/>
  <c r="S36" i="5" l="1"/>
  <c r="O36" i="5"/>
  <c r="K36" i="5"/>
  <c r="G36" i="5"/>
  <c r="A1" i="5" l="1"/>
  <c r="I8" i="5"/>
  <c r="J8" i="5"/>
  <c r="K8" i="5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A29" i="5"/>
  <c r="B29" i="5"/>
  <c r="I7" i="5" s="1"/>
  <c r="D29" i="5"/>
  <c r="E29" i="5" s="1"/>
  <c r="F29" i="5" s="1"/>
  <c r="G29" i="5" s="1"/>
  <c r="G30" i="5"/>
  <c r="K30" i="5"/>
  <c r="O30" i="5"/>
  <c r="S30" i="5"/>
  <c r="A31" i="5"/>
  <c r="B31" i="5"/>
  <c r="J7" i="5" s="1"/>
  <c r="D31" i="5"/>
  <c r="E31" i="5" s="1"/>
  <c r="F31" i="5" s="1"/>
  <c r="G32" i="5"/>
  <c r="K32" i="5"/>
  <c r="O32" i="5"/>
  <c r="S32" i="5"/>
  <c r="B33" i="5"/>
  <c r="K7" i="5" s="1"/>
  <c r="D33" i="5"/>
  <c r="E33" i="5" s="1"/>
  <c r="F33" i="5" s="1"/>
  <c r="G33" i="5" s="1"/>
  <c r="G34" i="5"/>
  <c r="K34" i="5"/>
  <c r="O34" i="5"/>
  <c r="S34" i="5"/>
  <c r="J21" i="5" l="1"/>
  <c r="K21" i="5"/>
  <c r="I21" i="5"/>
  <c r="H31" i="5"/>
  <c r="I31" i="5" s="1"/>
  <c r="J31" i="5" s="1"/>
  <c r="G31" i="5"/>
  <c r="H33" i="5"/>
  <c r="I33" i="5" s="1"/>
  <c r="J33" i="5" s="1"/>
  <c r="H29" i="5"/>
  <c r="I29" i="5" s="1"/>
  <c r="J29" i="5" s="1"/>
  <c r="R20" i="12"/>
  <c r="S20" i="12"/>
  <c r="T20" i="12"/>
  <c r="U20" i="12"/>
  <c r="R21" i="12"/>
  <c r="S21" i="12"/>
  <c r="T21" i="12"/>
  <c r="U21" i="12"/>
  <c r="R22" i="12"/>
  <c r="S22" i="12"/>
  <c r="T22" i="12"/>
  <c r="U22" i="12"/>
  <c r="R23" i="12"/>
  <c r="S23" i="12"/>
  <c r="T23" i="12"/>
  <c r="U23" i="12"/>
  <c r="R24" i="12"/>
  <c r="S24" i="12"/>
  <c r="T24" i="12"/>
  <c r="U24" i="12"/>
  <c r="R25" i="12"/>
  <c r="S25" i="12"/>
  <c r="T25" i="12"/>
  <c r="U25" i="12"/>
  <c r="R26" i="12"/>
  <c r="S26" i="12"/>
  <c r="T26" i="12"/>
  <c r="U26" i="12"/>
  <c r="R27" i="12"/>
  <c r="S27" i="12"/>
  <c r="T27" i="12"/>
  <c r="U27" i="12"/>
  <c r="R28" i="12"/>
  <c r="S28" i="12"/>
  <c r="T28" i="12"/>
  <c r="U28" i="12"/>
  <c r="R29" i="12"/>
  <c r="S29" i="12"/>
  <c r="T29" i="12"/>
  <c r="U29" i="12"/>
  <c r="R30" i="12"/>
  <c r="S30" i="12"/>
  <c r="T30" i="12"/>
  <c r="U30" i="12"/>
  <c r="R31" i="12"/>
  <c r="S31" i="12"/>
  <c r="T31" i="12"/>
  <c r="U31" i="12"/>
  <c r="R32" i="12"/>
  <c r="S32" i="12"/>
  <c r="T32" i="12"/>
  <c r="U32" i="12"/>
  <c r="R33" i="12"/>
  <c r="S33" i="12"/>
  <c r="T33" i="12"/>
  <c r="U33" i="12"/>
  <c r="R34" i="12"/>
  <c r="S34" i="12"/>
  <c r="T34" i="12"/>
  <c r="U34" i="12"/>
  <c r="R35" i="12"/>
  <c r="S35" i="12"/>
  <c r="T35" i="12"/>
  <c r="U35" i="12"/>
  <c r="R36" i="12"/>
  <c r="S36" i="12"/>
  <c r="T36" i="12"/>
  <c r="U36" i="12"/>
  <c r="R37" i="12"/>
  <c r="S37" i="12"/>
  <c r="T37" i="12"/>
  <c r="U37" i="12"/>
  <c r="R38" i="12"/>
  <c r="S38" i="12"/>
  <c r="T38" i="12"/>
  <c r="U38" i="12"/>
  <c r="R39" i="12"/>
  <c r="S39" i="12"/>
  <c r="T39" i="12"/>
  <c r="U39" i="12"/>
  <c r="R40" i="12"/>
  <c r="S40" i="12"/>
  <c r="T40" i="12"/>
  <c r="U40" i="12"/>
  <c r="R41" i="12"/>
  <c r="S41" i="12"/>
  <c r="T41" i="12"/>
  <c r="U41" i="12"/>
  <c r="R42" i="12"/>
  <c r="S42" i="12"/>
  <c r="T42" i="12"/>
  <c r="U42" i="12"/>
  <c r="R43" i="12"/>
  <c r="S43" i="12"/>
  <c r="T43" i="12"/>
  <c r="U43" i="12"/>
  <c r="R44" i="12"/>
  <c r="S44" i="12"/>
  <c r="T44" i="12"/>
  <c r="U44" i="12"/>
  <c r="R45" i="12"/>
  <c r="S45" i="12"/>
  <c r="T45" i="12"/>
  <c r="U45" i="12"/>
  <c r="R46" i="12"/>
  <c r="S46" i="12"/>
  <c r="T46" i="12"/>
  <c r="U46" i="12"/>
  <c r="R47" i="12"/>
  <c r="S47" i="12"/>
  <c r="T47" i="12"/>
  <c r="U47" i="12"/>
  <c r="R48" i="12"/>
  <c r="S48" i="12"/>
  <c r="T48" i="12"/>
  <c r="U48" i="12"/>
  <c r="R49" i="12"/>
  <c r="S49" i="12"/>
  <c r="T49" i="12"/>
  <c r="U49" i="12"/>
  <c r="R50" i="12"/>
  <c r="S50" i="12"/>
  <c r="T50" i="12"/>
  <c r="U50" i="12"/>
  <c r="R51" i="12"/>
  <c r="S51" i="12"/>
  <c r="T51" i="12"/>
  <c r="U51" i="12"/>
  <c r="R52" i="12"/>
  <c r="S52" i="12"/>
  <c r="T52" i="12"/>
  <c r="U52" i="12"/>
  <c r="R53" i="12"/>
  <c r="S53" i="12"/>
  <c r="T53" i="12"/>
  <c r="U53" i="12"/>
  <c r="R54" i="12"/>
  <c r="S54" i="12"/>
  <c r="T54" i="12"/>
  <c r="U54" i="12"/>
  <c r="R55" i="12"/>
  <c r="S55" i="12"/>
  <c r="T55" i="12"/>
  <c r="U55" i="12"/>
  <c r="R56" i="12"/>
  <c r="S56" i="12"/>
  <c r="T56" i="12"/>
  <c r="U56" i="12"/>
  <c r="R57" i="12"/>
  <c r="S57" i="12"/>
  <c r="T57" i="12"/>
  <c r="U57" i="12"/>
  <c r="R58" i="12"/>
  <c r="S58" i="12"/>
  <c r="T58" i="12"/>
  <c r="U58" i="12"/>
  <c r="R59" i="12"/>
  <c r="S59" i="12"/>
  <c r="T59" i="12"/>
  <c r="U59" i="12"/>
  <c r="R60" i="12"/>
  <c r="S60" i="12"/>
  <c r="T60" i="12"/>
  <c r="U60" i="12"/>
  <c r="R61" i="12"/>
  <c r="S61" i="12"/>
  <c r="T61" i="12"/>
  <c r="U61" i="12"/>
  <c r="R62" i="12"/>
  <c r="S62" i="12"/>
  <c r="T62" i="12"/>
  <c r="U62" i="12"/>
  <c r="R63" i="12"/>
  <c r="S63" i="12"/>
  <c r="T63" i="12"/>
  <c r="U63" i="12"/>
  <c r="R77" i="12"/>
  <c r="S77" i="12"/>
  <c r="T77" i="12"/>
  <c r="U77" i="12"/>
  <c r="R78" i="12"/>
  <c r="S78" i="12"/>
  <c r="T78" i="12"/>
  <c r="U78" i="12"/>
  <c r="R79" i="12"/>
  <c r="S79" i="12"/>
  <c r="T79" i="12"/>
  <c r="U79" i="12"/>
  <c r="R80" i="12"/>
  <c r="S80" i="12"/>
  <c r="T80" i="12"/>
  <c r="U80" i="12"/>
  <c r="R81" i="12"/>
  <c r="S81" i="12"/>
  <c r="T81" i="12"/>
  <c r="U81" i="12"/>
  <c r="R82" i="12"/>
  <c r="S82" i="12"/>
  <c r="T82" i="12"/>
  <c r="U82" i="12"/>
  <c r="R20" i="13"/>
  <c r="S20" i="13"/>
  <c r="T20" i="13"/>
  <c r="U20" i="13"/>
  <c r="R21" i="13"/>
  <c r="S21" i="13"/>
  <c r="T21" i="13"/>
  <c r="U21" i="13"/>
  <c r="R22" i="13"/>
  <c r="S22" i="13"/>
  <c r="T22" i="13"/>
  <c r="U22" i="13"/>
  <c r="R23" i="13"/>
  <c r="S23" i="13"/>
  <c r="T23" i="13"/>
  <c r="U23" i="13"/>
  <c r="R24" i="13"/>
  <c r="S24" i="13"/>
  <c r="T24" i="13"/>
  <c r="U24" i="13"/>
  <c r="R25" i="13"/>
  <c r="S25" i="13"/>
  <c r="T25" i="13"/>
  <c r="U25" i="13"/>
  <c r="R26" i="13"/>
  <c r="S26" i="13"/>
  <c r="T26" i="13"/>
  <c r="U26" i="13"/>
  <c r="R27" i="13"/>
  <c r="S27" i="13"/>
  <c r="T27" i="13"/>
  <c r="U27" i="13"/>
  <c r="R28" i="13"/>
  <c r="S28" i="13"/>
  <c r="T28" i="13"/>
  <c r="U28" i="13"/>
  <c r="R29" i="13"/>
  <c r="S29" i="13"/>
  <c r="T29" i="13"/>
  <c r="U29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R33" i="13"/>
  <c r="S33" i="13"/>
  <c r="T33" i="13"/>
  <c r="U33" i="13"/>
  <c r="R34" i="13"/>
  <c r="S34" i="13"/>
  <c r="T34" i="13"/>
  <c r="U34" i="13"/>
  <c r="R35" i="13"/>
  <c r="S35" i="13"/>
  <c r="T35" i="13"/>
  <c r="U35" i="13"/>
  <c r="R36" i="13"/>
  <c r="S36" i="13"/>
  <c r="T36" i="13"/>
  <c r="U36" i="13"/>
  <c r="R37" i="13"/>
  <c r="S37" i="13"/>
  <c r="T37" i="13"/>
  <c r="U37" i="13"/>
  <c r="R38" i="13"/>
  <c r="S38" i="13"/>
  <c r="T38" i="13"/>
  <c r="U38" i="13"/>
  <c r="R39" i="13"/>
  <c r="S39" i="13"/>
  <c r="T39" i="13"/>
  <c r="U39" i="13"/>
  <c r="R40" i="13"/>
  <c r="S40" i="13"/>
  <c r="T40" i="13"/>
  <c r="U40" i="13"/>
  <c r="R41" i="13"/>
  <c r="S41" i="13"/>
  <c r="T41" i="13"/>
  <c r="U41" i="13"/>
  <c r="R42" i="13"/>
  <c r="S42" i="13"/>
  <c r="T42" i="13"/>
  <c r="U42" i="13"/>
  <c r="R43" i="13"/>
  <c r="S43" i="13"/>
  <c r="T43" i="13"/>
  <c r="U43" i="13"/>
  <c r="R44" i="13"/>
  <c r="S44" i="13"/>
  <c r="T44" i="13"/>
  <c r="U44" i="13"/>
  <c r="R45" i="13"/>
  <c r="S45" i="13"/>
  <c r="T45" i="13"/>
  <c r="U45" i="13"/>
  <c r="R46" i="13"/>
  <c r="S46" i="13"/>
  <c r="T46" i="13"/>
  <c r="U46" i="13"/>
  <c r="R47" i="13"/>
  <c r="S47" i="13"/>
  <c r="T47" i="13"/>
  <c r="U47" i="13"/>
  <c r="R48" i="13"/>
  <c r="S48" i="13"/>
  <c r="T48" i="13"/>
  <c r="U48" i="13"/>
  <c r="R49" i="13"/>
  <c r="S49" i="13"/>
  <c r="T49" i="13"/>
  <c r="U49" i="13"/>
  <c r="R50" i="13"/>
  <c r="S50" i="13"/>
  <c r="T50" i="13"/>
  <c r="U50" i="13"/>
  <c r="R51" i="13"/>
  <c r="S51" i="13"/>
  <c r="T51" i="13"/>
  <c r="U51" i="13"/>
  <c r="R52" i="13"/>
  <c r="S52" i="13"/>
  <c r="T52" i="13"/>
  <c r="U52" i="13"/>
  <c r="R53" i="13"/>
  <c r="S53" i="13"/>
  <c r="T53" i="13"/>
  <c r="U53" i="13"/>
  <c r="R54" i="13"/>
  <c r="S54" i="13"/>
  <c r="T54" i="13"/>
  <c r="U54" i="13"/>
  <c r="R55" i="13"/>
  <c r="S55" i="13"/>
  <c r="T55" i="13"/>
  <c r="U55" i="13"/>
  <c r="R56" i="13"/>
  <c r="S56" i="13"/>
  <c r="T56" i="13"/>
  <c r="U56" i="13"/>
  <c r="R57" i="13"/>
  <c r="S57" i="13"/>
  <c r="T57" i="13"/>
  <c r="U57" i="13"/>
  <c r="R58" i="13"/>
  <c r="S58" i="13"/>
  <c r="T58" i="13"/>
  <c r="U58" i="13"/>
  <c r="R59" i="13"/>
  <c r="S59" i="13"/>
  <c r="T59" i="13"/>
  <c r="U59" i="13"/>
  <c r="R60" i="13"/>
  <c r="S60" i="13"/>
  <c r="T60" i="13"/>
  <c r="U60" i="13"/>
  <c r="R61" i="13"/>
  <c r="S61" i="13"/>
  <c r="T61" i="13"/>
  <c r="U61" i="13"/>
  <c r="R62" i="13"/>
  <c r="S62" i="13"/>
  <c r="T62" i="13"/>
  <c r="U62" i="13"/>
  <c r="R63" i="13"/>
  <c r="S63" i="13"/>
  <c r="T63" i="13"/>
  <c r="U63" i="13"/>
  <c r="R64" i="13"/>
  <c r="S64" i="13"/>
  <c r="T64" i="13"/>
  <c r="U64" i="13"/>
  <c r="R65" i="13"/>
  <c r="S65" i="13"/>
  <c r="T65" i="13"/>
  <c r="U65" i="13"/>
  <c r="R66" i="13"/>
  <c r="S66" i="13"/>
  <c r="T66" i="13"/>
  <c r="U66" i="13"/>
  <c r="R67" i="13"/>
  <c r="S67" i="13"/>
  <c r="T67" i="13"/>
  <c r="U67" i="13"/>
  <c r="R68" i="13"/>
  <c r="S68" i="13"/>
  <c r="T68" i="13"/>
  <c r="U68" i="13"/>
  <c r="R69" i="13"/>
  <c r="S69" i="13"/>
  <c r="T69" i="13"/>
  <c r="U69" i="13"/>
  <c r="R12" i="8"/>
  <c r="R20" i="14"/>
  <c r="U20" i="14" s="1"/>
  <c r="S20" i="14"/>
  <c r="T20" i="14"/>
  <c r="R21" i="14"/>
  <c r="U21" i="14" s="1"/>
  <c r="S21" i="14"/>
  <c r="T21" i="14"/>
  <c r="R22" i="14"/>
  <c r="U22" i="14" s="1"/>
  <c r="S22" i="14"/>
  <c r="T22" i="14"/>
  <c r="R23" i="14"/>
  <c r="U23" i="14" s="1"/>
  <c r="S23" i="14"/>
  <c r="T23" i="14"/>
  <c r="R24" i="14"/>
  <c r="U24" i="14" s="1"/>
  <c r="S24" i="14"/>
  <c r="T24" i="14"/>
  <c r="R25" i="14"/>
  <c r="U25" i="14" s="1"/>
  <c r="S25" i="14"/>
  <c r="T25" i="14"/>
  <c r="R26" i="14"/>
  <c r="U26" i="14" s="1"/>
  <c r="S26" i="14"/>
  <c r="T26" i="14"/>
  <c r="R27" i="14"/>
  <c r="U27" i="14" s="1"/>
  <c r="S27" i="14"/>
  <c r="T27" i="14"/>
  <c r="R28" i="14"/>
  <c r="U28" i="14" s="1"/>
  <c r="S28" i="14"/>
  <c r="T28" i="14"/>
  <c r="R29" i="14"/>
  <c r="U29" i="14" s="1"/>
  <c r="S29" i="14"/>
  <c r="T29" i="14"/>
  <c r="R30" i="14"/>
  <c r="U30" i="14" s="1"/>
  <c r="S30" i="14"/>
  <c r="T30" i="14"/>
  <c r="R31" i="14"/>
  <c r="U31" i="14" s="1"/>
  <c r="S31" i="14"/>
  <c r="T31" i="14"/>
  <c r="R32" i="14"/>
  <c r="U32" i="14" s="1"/>
  <c r="S32" i="14"/>
  <c r="T32" i="14"/>
  <c r="R33" i="14"/>
  <c r="U33" i="14" s="1"/>
  <c r="S33" i="14"/>
  <c r="T33" i="14"/>
  <c r="R34" i="14"/>
  <c r="U34" i="14" s="1"/>
  <c r="S34" i="14"/>
  <c r="T34" i="14"/>
  <c r="R35" i="14"/>
  <c r="U35" i="14" s="1"/>
  <c r="S35" i="14"/>
  <c r="T35" i="14"/>
  <c r="R36" i="14"/>
  <c r="U36" i="14" s="1"/>
  <c r="S36" i="14"/>
  <c r="T36" i="14"/>
  <c r="R37" i="14"/>
  <c r="U37" i="14" s="1"/>
  <c r="S37" i="14"/>
  <c r="T37" i="14"/>
  <c r="R38" i="14"/>
  <c r="U38" i="14" s="1"/>
  <c r="S38" i="14"/>
  <c r="T38" i="14"/>
  <c r="R39" i="14"/>
  <c r="U39" i="14" s="1"/>
  <c r="S39" i="14"/>
  <c r="T39" i="14"/>
  <c r="R40" i="14"/>
  <c r="U40" i="14" s="1"/>
  <c r="S40" i="14"/>
  <c r="T40" i="14"/>
  <c r="R41" i="14"/>
  <c r="U41" i="14" s="1"/>
  <c r="S41" i="14"/>
  <c r="T41" i="14"/>
  <c r="R42" i="14"/>
  <c r="U42" i="14" s="1"/>
  <c r="S42" i="14"/>
  <c r="T42" i="14"/>
  <c r="R43" i="14"/>
  <c r="U43" i="14" s="1"/>
  <c r="S43" i="14"/>
  <c r="T43" i="14"/>
  <c r="R44" i="14"/>
  <c r="U44" i="14" s="1"/>
  <c r="S44" i="14"/>
  <c r="T44" i="14"/>
  <c r="R45" i="14"/>
  <c r="U45" i="14" s="1"/>
  <c r="S45" i="14"/>
  <c r="T45" i="14"/>
  <c r="R46" i="14"/>
  <c r="U46" i="14" s="1"/>
  <c r="S46" i="14"/>
  <c r="T46" i="14"/>
  <c r="R47" i="14"/>
  <c r="U47" i="14" s="1"/>
  <c r="S47" i="14"/>
  <c r="T47" i="14"/>
  <c r="R48" i="14"/>
  <c r="U48" i="14" s="1"/>
  <c r="S48" i="14"/>
  <c r="T48" i="14"/>
  <c r="R49" i="14"/>
  <c r="U49" i="14" s="1"/>
  <c r="S49" i="14"/>
  <c r="T49" i="14"/>
  <c r="R50" i="14"/>
  <c r="U50" i="14" s="1"/>
  <c r="S50" i="14"/>
  <c r="T50" i="14"/>
  <c r="R51" i="14"/>
  <c r="U51" i="14" s="1"/>
  <c r="S51" i="14"/>
  <c r="T51" i="14"/>
  <c r="R52" i="14"/>
  <c r="U52" i="14" s="1"/>
  <c r="S52" i="14"/>
  <c r="T52" i="14"/>
  <c r="R53" i="14"/>
  <c r="U53" i="14" s="1"/>
  <c r="S53" i="14"/>
  <c r="T53" i="14"/>
  <c r="R54" i="14"/>
  <c r="U54" i="14" s="1"/>
  <c r="S54" i="14"/>
  <c r="T54" i="14"/>
  <c r="R55" i="14"/>
  <c r="U55" i="14" s="1"/>
  <c r="S55" i="14"/>
  <c r="T55" i="14"/>
  <c r="R56" i="14"/>
  <c r="U56" i="14" s="1"/>
  <c r="S56" i="14"/>
  <c r="T56" i="14"/>
  <c r="R57" i="14"/>
  <c r="U57" i="14" s="1"/>
  <c r="S57" i="14"/>
  <c r="T57" i="14"/>
  <c r="R58" i="14"/>
  <c r="U58" i="14" s="1"/>
  <c r="S58" i="14"/>
  <c r="T58" i="14"/>
  <c r="R59" i="14"/>
  <c r="U59" i="14" s="1"/>
  <c r="S59" i="14"/>
  <c r="T59" i="14"/>
  <c r="R60" i="14"/>
  <c r="U60" i="14" s="1"/>
  <c r="S60" i="14"/>
  <c r="T60" i="14"/>
  <c r="R61" i="14"/>
  <c r="U61" i="14" s="1"/>
  <c r="S61" i="14"/>
  <c r="T61" i="14"/>
  <c r="R62" i="14"/>
  <c r="U62" i="14" s="1"/>
  <c r="S62" i="14"/>
  <c r="T62" i="14"/>
  <c r="R63" i="14"/>
  <c r="U63" i="14" s="1"/>
  <c r="S63" i="14"/>
  <c r="T63" i="14"/>
  <c r="R64" i="14"/>
  <c r="U64" i="14" s="1"/>
  <c r="S64" i="14"/>
  <c r="T64" i="14"/>
  <c r="R65" i="14"/>
  <c r="U65" i="14" s="1"/>
  <c r="S65" i="14"/>
  <c r="T65" i="14"/>
  <c r="R66" i="14"/>
  <c r="U66" i="14" s="1"/>
  <c r="S66" i="14"/>
  <c r="T66" i="14"/>
  <c r="R67" i="14"/>
  <c r="U67" i="14" s="1"/>
  <c r="S67" i="14"/>
  <c r="T67" i="14"/>
  <c r="R68" i="14"/>
  <c r="U68" i="14" s="1"/>
  <c r="S68" i="14"/>
  <c r="T68" i="14"/>
  <c r="R69" i="14"/>
  <c r="U69" i="14" s="1"/>
  <c r="S69" i="14"/>
  <c r="T69" i="14"/>
  <c r="R70" i="14"/>
  <c r="U70" i="14" s="1"/>
  <c r="S70" i="14"/>
  <c r="T70" i="14"/>
  <c r="R71" i="14"/>
  <c r="U71" i="14" s="1"/>
  <c r="S71" i="14"/>
  <c r="T71" i="14"/>
  <c r="R72" i="14"/>
  <c r="U72" i="14" s="1"/>
  <c r="S72" i="14"/>
  <c r="T72" i="14"/>
  <c r="R73" i="14"/>
  <c r="U73" i="14" s="1"/>
  <c r="S73" i="14"/>
  <c r="T73" i="14"/>
  <c r="R74" i="14"/>
  <c r="U74" i="14" s="1"/>
  <c r="S74" i="14"/>
  <c r="T74" i="14"/>
  <c r="R20" i="8"/>
  <c r="S20" i="8"/>
  <c r="T20" i="8"/>
  <c r="U20" i="8"/>
  <c r="R21" i="8"/>
  <c r="S21" i="8"/>
  <c r="T21" i="8"/>
  <c r="U21" i="8"/>
  <c r="R22" i="8"/>
  <c r="S22" i="8"/>
  <c r="T22" i="8"/>
  <c r="U22" i="8"/>
  <c r="R23" i="8"/>
  <c r="S23" i="8"/>
  <c r="T23" i="8"/>
  <c r="U23" i="8"/>
  <c r="R24" i="8"/>
  <c r="S24" i="8"/>
  <c r="T24" i="8"/>
  <c r="U24" i="8"/>
  <c r="R25" i="8"/>
  <c r="S25" i="8"/>
  <c r="T25" i="8"/>
  <c r="U25" i="8"/>
  <c r="R26" i="8"/>
  <c r="S26" i="8"/>
  <c r="T26" i="8"/>
  <c r="U26" i="8"/>
  <c r="R27" i="8"/>
  <c r="S27" i="8"/>
  <c r="T27" i="8"/>
  <c r="U27" i="8"/>
  <c r="R28" i="8"/>
  <c r="S28" i="8"/>
  <c r="T28" i="8"/>
  <c r="U28" i="8"/>
  <c r="R29" i="8"/>
  <c r="S29" i="8"/>
  <c r="T29" i="8"/>
  <c r="U29" i="8"/>
  <c r="R30" i="8"/>
  <c r="S30" i="8"/>
  <c r="T30" i="8"/>
  <c r="U30" i="8"/>
  <c r="R31" i="8"/>
  <c r="S31" i="8"/>
  <c r="T31" i="8"/>
  <c r="U31" i="8"/>
  <c r="R32" i="8"/>
  <c r="S32" i="8"/>
  <c r="T32" i="8"/>
  <c r="U32" i="8"/>
  <c r="R33" i="8"/>
  <c r="S33" i="8"/>
  <c r="T33" i="8"/>
  <c r="U33" i="8"/>
  <c r="R34" i="8"/>
  <c r="S34" i="8"/>
  <c r="T34" i="8"/>
  <c r="U34" i="8"/>
  <c r="R35" i="8"/>
  <c r="S35" i="8"/>
  <c r="T35" i="8"/>
  <c r="U35" i="8"/>
  <c r="R36" i="8"/>
  <c r="S36" i="8"/>
  <c r="T36" i="8"/>
  <c r="U36" i="8"/>
  <c r="R37" i="8"/>
  <c r="S37" i="8"/>
  <c r="T37" i="8"/>
  <c r="U37" i="8"/>
  <c r="R38" i="8"/>
  <c r="S38" i="8"/>
  <c r="T38" i="8"/>
  <c r="U38" i="8"/>
  <c r="R39" i="8"/>
  <c r="S39" i="8"/>
  <c r="T39" i="8"/>
  <c r="U39" i="8"/>
  <c r="R40" i="8"/>
  <c r="S40" i="8"/>
  <c r="T40" i="8"/>
  <c r="U40" i="8"/>
  <c r="R41" i="8"/>
  <c r="S41" i="8"/>
  <c r="T41" i="8"/>
  <c r="U41" i="8"/>
  <c r="R42" i="8"/>
  <c r="S42" i="8"/>
  <c r="T42" i="8"/>
  <c r="U42" i="8"/>
  <c r="R43" i="8"/>
  <c r="S43" i="8"/>
  <c r="T43" i="8"/>
  <c r="U43" i="8"/>
  <c r="R44" i="8"/>
  <c r="S44" i="8"/>
  <c r="T44" i="8"/>
  <c r="U44" i="8"/>
  <c r="R45" i="8"/>
  <c r="S45" i="8"/>
  <c r="T45" i="8"/>
  <c r="U45" i="8"/>
  <c r="R46" i="8"/>
  <c r="S46" i="8"/>
  <c r="T46" i="8"/>
  <c r="U46" i="8"/>
  <c r="R47" i="8"/>
  <c r="S47" i="8"/>
  <c r="T47" i="8"/>
  <c r="U47" i="8"/>
  <c r="R48" i="8"/>
  <c r="S48" i="8"/>
  <c r="T48" i="8"/>
  <c r="U48" i="8"/>
  <c r="R49" i="8"/>
  <c r="S49" i="8"/>
  <c r="T49" i="8"/>
  <c r="U49" i="8"/>
  <c r="R50" i="8"/>
  <c r="S50" i="8"/>
  <c r="T50" i="8"/>
  <c r="U50" i="8"/>
  <c r="R51" i="8"/>
  <c r="S51" i="8"/>
  <c r="T51" i="8"/>
  <c r="U51" i="8"/>
  <c r="R52" i="8"/>
  <c r="S52" i="8"/>
  <c r="T52" i="8"/>
  <c r="U52" i="8"/>
  <c r="R53" i="8"/>
  <c r="S53" i="8"/>
  <c r="T53" i="8"/>
  <c r="U53" i="8"/>
  <c r="R54" i="8"/>
  <c r="S54" i="8"/>
  <c r="T54" i="8"/>
  <c r="U54" i="8"/>
  <c r="R55" i="8"/>
  <c r="S55" i="8"/>
  <c r="T55" i="8"/>
  <c r="U55" i="8"/>
  <c r="R56" i="8"/>
  <c r="S56" i="8"/>
  <c r="T56" i="8"/>
  <c r="U56" i="8"/>
  <c r="R57" i="8"/>
  <c r="S57" i="8"/>
  <c r="T57" i="8"/>
  <c r="U57" i="8"/>
  <c r="R58" i="8"/>
  <c r="S58" i="8"/>
  <c r="T58" i="8"/>
  <c r="U58" i="8"/>
  <c r="R59" i="8"/>
  <c r="S59" i="8"/>
  <c r="T59" i="8"/>
  <c r="U59" i="8"/>
  <c r="R60" i="8"/>
  <c r="S60" i="8"/>
  <c r="T60" i="8"/>
  <c r="U60" i="8"/>
  <c r="R61" i="8"/>
  <c r="S61" i="8"/>
  <c r="T61" i="8"/>
  <c r="U61" i="8"/>
  <c r="R62" i="8"/>
  <c r="S62" i="8"/>
  <c r="T62" i="8"/>
  <c r="U62" i="8"/>
  <c r="R63" i="8"/>
  <c r="S63" i="8"/>
  <c r="T63" i="8"/>
  <c r="U63" i="8"/>
  <c r="R64" i="8"/>
  <c r="S64" i="8"/>
  <c r="T64" i="8"/>
  <c r="U64" i="8"/>
  <c r="R65" i="8"/>
  <c r="S65" i="8"/>
  <c r="T65" i="8"/>
  <c r="U65" i="8"/>
  <c r="R66" i="8"/>
  <c r="S66" i="8"/>
  <c r="T66" i="8"/>
  <c r="U66" i="8"/>
  <c r="R67" i="8"/>
  <c r="S67" i="8"/>
  <c r="T67" i="8"/>
  <c r="U67" i="8"/>
  <c r="R68" i="8"/>
  <c r="S68" i="8"/>
  <c r="T68" i="8"/>
  <c r="U68" i="8"/>
  <c r="R69" i="8"/>
  <c r="S69" i="8"/>
  <c r="T69" i="8"/>
  <c r="U69" i="8"/>
  <c r="K29" i="5" l="1"/>
  <c r="L29" i="5"/>
  <c r="M29" i="5" s="1"/>
  <c r="N29" i="5" s="1"/>
  <c r="K33" i="5"/>
  <c r="L33" i="5"/>
  <c r="M33" i="5" s="1"/>
  <c r="N33" i="5" s="1"/>
  <c r="L31" i="5"/>
  <c r="M31" i="5" s="1"/>
  <c r="N31" i="5" s="1"/>
  <c r="K31" i="5"/>
  <c r="R18" i="13"/>
  <c r="S18" i="13"/>
  <c r="T18" i="13"/>
  <c r="U18" i="13"/>
  <c r="R19" i="13"/>
  <c r="S19" i="13"/>
  <c r="T19" i="13"/>
  <c r="U19" i="13"/>
  <c r="R70" i="13"/>
  <c r="S70" i="13"/>
  <c r="T70" i="13"/>
  <c r="U70" i="13"/>
  <c r="R71" i="13"/>
  <c r="S71" i="13"/>
  <c r="T71" i="13"/>
  <c r="U71" i="13"/>
  <c r="R72" i="13"/>
  <c r="S72" i="13"/>
  <c r="T72" i="13"/>
  <c r="U72" i="13"/>
  <c r="R73" i="13"/>
  <c r="S73" i="13"/>
  <c r="T73" i="13"/>
  <c r="U73" i="13"/>
  <c r="R74" i="13"/>
  <c r="S74" i="13"/>
  <c r="T74" i="13"/>
  <c r="U74" i="13"/>
  <c r="R75" i="13"/>
  <c r="S75" i="13"/>
  <c r="T75" i="13"/>
  <c r="U75" i="13"/>
  <c r="R76" i="13"/>
  <c r="S76" i="13"/>
  <c r="T76" i="13"/>
  <c r="U76" i="13"/>
  <c r="S12" i="8"/>
  <c r="T12" i="8"/>
  <c r="R13" i="8"/>
  <c r="S13" i="8"/>
  <c r="T13" i="8"/>
  <c r="R14" i="8"/>
  <c r="S14" i="8"/>
  <c r="T14" i="8"/>
  <c r="R15" i="8"/>
  <c r="S15" i="8"/>
  <c r="T15" i="8"/>
  <c r="R16" i="8"/>
  <c r="S16" i="8"/>
  <c r="T16" i="8"/>
  <c r="R17" i="8"/>
  <c r="S17" i="8"/>
  <c r="T17" i="8"/>
  <c r="R18" i="8"/>
  <c r="S18" i="8"/>
  <c r="T18" i="8"/>
  <c r="W13" i="9"/>
  <c r="X13" i="9"/>
  <c r="V13" i="9"/>
  <c r="Q13" i="9"/>
  <c r="R13" i="9"/>
  <c r="P13" i="9"/>
  <c r="L13" i="9"/>
  <c r="K13" i="9"/>
  <c r="J13" i="9"/>
  <c r="O33" i="5" l="1"/>
  <c r="P33" i="5"/>
  <c r="Q33" i="5" s="1"/>
  <c r="R33" i="5" s="1"/>
  <c r="S33" i="5" s="1"/>
  <c r="O29" i="5"/>
  <c r="P29" i="5"/>
  <c r="Q29" i="5" s="1"/>
  <c r="R29" i="5" s="1"/>
  <c r="S29" i="5" s="1"/>
  <c r="P31" i="5"/>
  <c r="Q31" i="5" s="1"/>
  <c r="R31" i="5" s="1"/>
  <c r="S31" i="5" s="1"/>
  <c r="O31" i="5"/>
  <c r="U17" i="8"/>
  <c r="U13" i="8"/>
  <c r="U12" i="8"/>
  <c r="U18" i="8"/>
  <c r="U14" i="8"/>
  <c r="U15" i="8"/>
  <c r="U16" i="8"/>
  <c r="H21" i="21" l="1"/>
  <c r="H21" i="20"/>
  <c r="H21" i="22"/>
  <c r="H20" i="21"/>
  <c r="H20" i="20"/>
  <c r="H20" i="22"/>
  <c r="AB7" i="10" l="1"/>
  <c r="AA7" i="10"/>
  <c r="Z7" i="10"/>
  <c r="Y7" i="10"/>
  <c r="X7" i="10"/>
  <c r="W7" i="10"/>
  <c r="V7" i="10"/>
  <c r="U7" i="10"/>
  <c r="T7" i="10"/>
  <c r="AB7" i="11"/>
  <c r="AA7" i="11"/>
  <c r="Z7" i="11"/>
  <c r="Y7" i="11"/>
  <c r="X7" i="11"/>
  <c r="W7" i="11"/>
  <c r="V7" i="11"/>
  <c r="U7" i="11"/>
  <c r="T7" i="11"/>
  <c r="AB7" i="6"/>
  <c r="AA7" i="6"/>
  <c r="Z7" i="6"/>
  <c r="Y7" i="6"/>
  <c r="X7" i="6"/>
  <c r="W7" i="6"/>
  <c r="V7" i="6"/>
  <c r="U7" i="6"/>
  <c r="T7" i="6"/>
  <c r="H19" i="20" l="1"/>
  <c r="H24" i="20" s="1"/>
  <c r="H19" i="21"/>
  <c r="H24" i="21" s="1"/>
  <c r="H19" i="22"/>
  <c r="H24" i="22" s="1"/>
  <c r="C2" i="22" l="1"/>
  <c r="C2" i="21"/>
  <c r="AB7" i="7" l="1"/>
  <c r="AA7" i="7"/>
  <c r="Z7" i="7"/>
  <c r="Y7" i="7"/>
  <c r="X7" i="7"/>
  <c r="W7" i="7"/>
  <c r="V7" i="7"/>
  <c r="U7" i="7"/>
  <c r="T7" i="7"/>
  <c r="C2" i="17"/>
  <c r="A12" i="7"/>
  <c r="B19" i="11" l="1"/>
  <c r="B16" i="11"/>
  <c r="B12" i="11"/>
  <c r="B19" i="10"/>
  <c r="B16" i="10"/>
  <c r="B12" i="10"/>
  <c r="B19" i="6"/>
  <c r="B16" i="6"/>
  <c r="B12" i="6"/>
  <c r="A12" i="11"/>
  <c r="A12" i="10"/>
  <c r="A12" i="6"/>
  <c r="B19" i="7"/>
  <c r="A11" i="14"/>
  <c r="A11" i="13"/>
  <c r="A11" i="12"/>
  <c r="A11" i="8"/>
  <c r="A10" i="9"/>
  <c r="M16" i="6" l="1"/>
  <c r="L16" i="6"/>
  <c r="K16" i="6"/>
  <c r="M16" i="10"/>
  <c r="L16" i="10"/>
  <c r="K16" i="10"/>
  <c r="M16" i="11"/>
  <c r="L16" i="11"/>
  <c r="K16" i="11"/>
  <c r="M16" i="7"/>
  <c r="L16" i="7"/>
  <c r="K16" i="7"/>
  <c r="O16" i="7" s="1"/>
  <c r="B16" i="7"/>
  <c r="B18" i="9"/>
  <c r="B15" i="9"/>
  <c r="X19" i="9"/>
  <c r="W19" i="9"/>
  <c r="V19" i="9"/>
  <c r="R19" i="9"/>
  <c r="Q19" i="9"/>
  <c r="P19" i="9"/>
  <c r="L19" i="9"/>
  <c r="K19" i="9"/>
  <c r="J19" i="9"/>
  <c r="F19" i="9"/>
  <c r="E19" i="9"/>
  <c r="D19" i="9"/>
  <c r="D18" i="9" s="1"/>
  <c r="X16" i="9"/>
  <c r="W16" i="9"/>
  <c r="V16" i="9"/>
  <c r="R16" i="9"/>
  <c r="Q16" i="9"/>
  <c r="P16" i="9"/>
  <c r="L16" i="9"/>
  <c r="K16" i="9"/>
  <c r="J16" i="9"/>
  <c r="F16" i="9"/>
  <c r="E16" i="9"/>
  <c r="D16" i="9"/>
  <c r="D15" i="9" s="1"/>
  <c r="E18" i="9" l="1"/>
  <c r="F18" i="9" s="1"/>
  <c r="J18" i="9" s="1"/>
  <c r="K18" i="9" s="1"/>
  <c r="L18" i="9" s="1"/>
  <c r="P18" i="9" s="1"/>
  <c r="Q18" i="9" s="1"/>
  <c r="R18" i="9" s="1"/>
  <c r="P16" i="7"/>
  <c r="Q16" i="7" s="1"/>
  <c r="O16" i="6" s="1"/>
  <c r="P16" i="6" s="1"/>
  <c r="Q16" i="6" s="1"/>
  <c r="O16" i="10" s="1"/>
  <c r="P16" i="10" s="1"/>
  <c r="Q16" i="10" s="1"/>
  <c r="O16" i="11" s="1"/>
  <c r="P16" i="11" s="1"/>
  <c r="Q16" i="11" s="1"/>
  <c r="E15" i="9"/>
  <c r="F15" i="9" s="1"/>
  <c r="J15" i="9" s="1"/>
  <c r="K15" i="9" s="1"/>
  <c r="L15" i="9" s="1"/>
  <c r="P15" i="9" s="1"/>
  <c r="Q15" i="9" s="1"/>
  <c r="R15" i="9" s="1"/>
  <c r="T100" i="8"/>
  <c r="S100" i="8"/>
  <c r="R100" i="8"/>
  <c r="V18" i="9" l="1"/>
  <c r="W18" i="9" s="1"/>
  <c r="X18" i="9" s="1"/>
  <c r="AB19" i="9"/>
  <c r="V15" i="9"/>
  <c r="W15" i="9" s="1"/>
  <c r="X15" i="9" s="1"/>
  <c r="AB16" i="9"/>
  <c r="U100" i="8"/>
  <c r="M19" i="11" l="1"/>
  <c r="L19" i="11"/>
  <c r="M19" i="10"/>
  <c r="L19" i="10"/>
  <c r="M19" i="6"/>
  <c r="L19" i="6"/>
  <c r="K19" i="11"/>
  <c r="K19" i="10"/>
  <c r="K19" i="6"/>
  <c r="M19" i="7"/>
  <c r="L19" i="7"/>
  <c r="K19" i="7"/>
  <c r="O19" i="7" s="1"/>
  <c r="B12" i="7"/>
  <c r="B12" i="9"/>
  <c r="T100" i="12"/>
  <c r="S100" i="12"/>
  <c r="R100" i="12"/>
  <c r="T100" i="13"/>
  <c r="S100" i="13"/>
  <c r="R100" i="13"/>
  <c r="T99" i="13"/>
  <c r="S99" i="13"/>
  <c r="R99" i="13"/>
  <c r="T98" i="13"/>
  <c r="S98" i="13"/>
  <c r="R98" i="13"/>
  <c r="T97" i="13"/>
  <c r="S97" i="13"/>
  <c r="R97" i="13"/>
  <c r="T96" i="13"/>
  <c r="S96" i="13"/>
  <c r="R96" i="13"/>
  <c r="T95" i="13"/>
  <c r="S95" i="13"/>
  <c r="R95" i="13"/>
  <c r="T94" i="13"/>
  <c r="S94" i="13"/>
  <c r="R94" i="13"/>
  <c r="T93" i="13"/>
  <c r="S93" i="13"/>
  <c r="R93" i="13"/>
  <c r="T92" i="13"/>
  <c r="S92" i="13"/>
  <c r="R92" i="13"/>
  <c r="T91" i="13"/>
  <c r="S91" i="13"/>
  <c r="R91" i="13"/>
  <c r="T90" i="13"/>
  <c r="S90" i="13"/>
  <c r="R90" i="13"/>
  <c r="T89" i="13"/>
  <c r="S89" i="13"/>
  <c r="R89" i="13"/>
  <c r="T88" i="13"/>
  <c r="S88" i="13"/>
  <c r="R88" i="13"/>
  <c r="T87" i="13"/>
  <c r="S87" i="13"/>
  <c r="R87" i="13"/>
  <c r="T86" i="13"/>
  <c r="S86" i="13"/>
  <c r="R86" i="13"/>
  <c r="T85" i="13"/>
  <c r="S85" i="13"/>
  <c r="R85" i="13"/>
  <c r="T84" i="13"/>
  <c r="S84" i="13"/>
  <c r="R84" i="13"/>
  <c r="T83" i="13"/>
  <c r="S83" i="13"/>
  <c r="R83" i="13"/>
  <c r="T82" i="13"/>
  <c r="S82" i="13"/>
  <c r="R82" i="13"/>
  <c r="T81" i="13"/>
  <c r="S81" i="13"/>
  <c r="R81" i="13"/>
  <c r="T80" i="13"/>
  <c r="S80" i="13"/>
  <c r="R80" i="13"/>
  <c r="T79" i="13"/>
  <c r="S79" i="13"/>
  <c r="R79" i="13"/>
  <c r="T78" i="13"/>
  <c r="S78" i="13"/>
  <c r="R78" i="13"/>
  <c r="T77" i="13"/>
  <c r="S77" i="13"/>
  <c r="R77" i="13"/>
  <c r="T17" i="13"/>
  <c r="S17" i="13"/>
  <c r="R17" i="13"/>
  <c r="T16" i="13"/>
  <c r="S16" i="13"/>
  <c r="R16" i="13"/>
  <c r="T15" i="13"/>
  <c r="S15" i="13"/>
  <c r="R15" i="13"/>
  <c r="T14" i="13"/>
  <c r="S14" i="13"/>
  <c r="R14" i="13"/>
  <c r="T13" i="13"/>
  <c r="S13" i="13"/>
  <c r="R13" i="13"/>
  <c r="T12" i="13"/>
  <c r="S12" i="13"/>
  <c r="S102" i="13" s="1"/>
  <c r="R12" i="13"/>
  <c r="T100" i="14"/>
  <c r="S100" i="14"/>
  <c r="R100" i="14"/>
  <c r="T99" i="14"/>
  <c r="S99" i="14"/>
  <c r="R99" i="14"/>
  <c r="T98" i="14"/>
  <c r="S98" i="14"/>
  <c r="R98" i="14"/>
  <c r="T97" i="14"/>
  <c r="S97" i="14"/>
  <c r="R97" i="14"/>
  <c r="T96" i="14"/>
  <c r="S96" i="14"/>
  <c r="R96" i="14"/>
  <c r="T95" i="14"/>
  <c r="S95" i="14"/>
  <c r="R95" i="14"/>
  <c r="T94" i="14"/>
  <c r="S94" i="14"/>
  <c r="R94" i="14"/>
  <c r="T93" i="14"/>
  <c r="S93" i="14"/>
  <c r="R93" i="14"/>
  <c r="T92" i="14"/>
  <c r="S92" i="14"/>
  <c r="R92" i="14"/>
  <c r="T91" i="14"/>
  <c r="S91" i="14"/>
  <c r="R91" i="14"/>
  <c r="T90" i="14"/>
  <c r="S90" i="14"/>
  <c r="R90" i="14"/>
  <c r="T89" i="14"/>
  <c r="S89" i="14"/>
  <c r="R89" i="14"/>
  <c r="T88" i="14"/>
  <c r="S88" i="14"/>
  <c r="R88" i="14"/>
  <c r="T87" i="14"/>
  <c r="S87" i="14"/>
  <c r="R87" i="14"/>
  <c r="T86" i="14"/>
  <c r="S86" i="14"/>
  <c r="R86" i="14"/>
  <c r="T85" i="14"/>
  <c r="S85" i="14"/>
  <c r="R85" i="14"/>
  <c r="T84" i="14"/>
  <c r="S84" i="14"/>
  <c r="R84" i="14"/>
  <c r="T83" i="14"/>
  <c r="S83" i="14"/>
  <c r="R83" i="14"/>
  <c r="T82" i="14"/>
  <c r="S82" i="14"/>
  <c r="R82" i="14"/>
  <c r="T81" i="14"/>
  <c r="S81" i="14"/>
  <c r="R81" i="14"/>
  <c r="T80" i="14"/>
  <c r="S80" i="14"/>
  <c r="R80" i="14"/>
  <c r="T79" i="14"/>
  <c r="S79" i="14"/>
  <c r="R79" i="14"/>
  <c r="T78" i="14"/>
  <c r="S78" i="14"/>
  <c r="R78" i="14"/>
  <c r="T77" i="14"/>
  <c r="S77" i="14"/>
  <c r="R77" i="14"/>
  <c r="T76" i="14"/>
  <c r="S76" i="14"/>
  <c r="R76" i="14"/>
  <c r="T75" i="14"/>
  <c r="S75" i="14"/>
  <c r="R75" i="14"/>
  <c r="T19" i="14"/>
  <c r="S19" i="14"/>
  <c r="R19" i="14"/>
  <c r="T18" i="14"/>
  <c r="S18" i="14"/>
  <c r="R18" i="14"/>
  <c r="T17" i="14"/>
  <c r="S17" i="14"/>
  <c r="R17" i="14"/>
  <c r="T16" i="14"/>
  <c r="S16" i="14"/>
  <c r="R16" i="14"/>
  <c r="T15" i="14"/>
  <c r="S15" i="14"/>
  <c r="R15" i="14"/>
  <c r="T14" i="14"/>
  <c r="S14" i="14"/>
  <c r="R14" i="14"/>
  <c r="T13" i="14"/>
  <c r="S13" i="14"/>
  <c r="R13" i="14"/>
  <c r="R102" i="14" s="1"/>
  <c r="T12" i="14"/>
  <c r="S12" i="14"/>
  <c r="R12" i="14"/>
  <c r="F13" i="9"/>
  <c r="E13" i="9"/>
  <c r="D13" i="9"/>
  <c r="T102" i="13" l="1"/>
  <c r="R102" i="13"/>
  <c r="S102" i="14"/>
  <c r="T102" i="14"/>
  <c r="U99" i="14"/>
  <c r="U80" i="13"/>
  <c r="U84" i="13"/>
  <c r="U96" i="13"/>
  <c r="P19" i="7"/>
  <c r="Q19" i="7" s="1"/>
  <c r="U12" i="13"/>
  <c r="U16" i="13"/>
  <c r="U78" i="13"/>
  <c r="U82" i="13"/>
  <c r="U86" i="13"/>
  <c r="U98" i="13"/>
  <c r="U13" i="13"/>
  <c r="U15" i="13"/>
  <c r="U17" i="13"/>
  <c r="U77" i="13"/>
  <c r="U85" i="13"/>
  <c r="U87" i="13"/>
  <c r="U89" i="13"/>
  <c r="U91" i="13"/>
  <c r="U93" i="13"/>
  <c r="U12" i="14"/>
  <c r="U14" i="14"/>
  <c r="U16" i="14"/>
  <c r="U18" i="14"/>
  <c r="U75" i="14"/>
  <c r="U77" i="14"/>
  <c r="U79" i="14"/>
  <c r="U81" i="14"/>
  <c r="U83" i="14"/>
  <c r="U85" i="14"/>
  <c r="U87" i="14"/>
  <c r="U89" i="14"/>
  <c r="U91" i="14"/>
  <c r="U93" i="14"/>
  <c r="U98" i="14"/>
  <c r="U100" i="12"/>
  <c r="U95" i="13"/>
  <c r="U79" i="13"/>
  <c r="U81" i="13"/>
  <c r="U83" i="13"/>
  <c r="U97" i="13"/>
  <c r="U99" i="13"/>
  <c r="U14" i="13"/>
  <c r="U88" i="13"/>
  <c r="U90" i="13"/>
  <c r="U92" i="13"/>
  <c r="U94" i="13"/>
  <c r="U100" i="13"/>
  <c r="U96" i="14"/>
  <c r="U13" i="14"/>
  <c r="U15" i="14"/>
  <c r="U17" i="14"/>
  <c r="U19" i="14"/>
  <c r="U76" i="14"/>
  <c r="U78" i="14"/>
  <c r="U80" i="14"/>
  <c r="U82" i="14"/>
  <c r="U84" i="14"/>
  <c r="U86" i="14"/>
  <c r="U88" i="14"/>
  <c r="U90" i="14"/>
  <c r="U92" i="14"/>
  <c r="U94" i="14"/>
  <c r="U95" i="14"/>
  <c r="U97" i="14"/>
  <c r="U100" i="14"/>
  <c r="U102" i="13" l="1"/>
  <c r="U102" i="14"/>
  <c r="U104" i="14" s="1"/>
  <c r="X26" i="9"/>
  <c r="R26" i="9"/>
  <c r="F26" i="9"/>
  <c r="L26" i="9"/>
  <c r="E11" i="17" l="1"/>
  <c r="W36" i="7"/>
  <c r="W36" i="6"/>
  <c r="E11" i="22"/>
  <c r="T99" i="8"/>
  <c r="S99" i="8"/>
  <c r="R99" i="8"/>
  <c r="T98" i="8"/>
  <c r="S98" i="8"/>
  <c r="R98" i="8"/>
  <c r="T97" i="8"/>
  <c r="S97" i="8"/>
  <c r="R97" i="8"/>
  <c r="T96" i="8"/>
  <c r="S96" i="8"/>
  <c r="R96" i="8"/>
  <c r="T95" i="8"/>
  <c r="S95" i="8"/>
  <c r="R95" i="8"/>
  <c r="T94" i="8"/>
  <c r="S94" i="8"/>
  <c r="R94" i="8"/>
  <c r="T93" i="8"/>
  <c r="S93" i="8"/>
  <c r="R93" i="8"/>
  <c r="T92" i="8"/>
  <c r="S92" i="8"/>
  <c r="R92" i="8"/>
  <c r="T91" i="8"/>
  <c r="S91" i="8"/>
  <c r="R91" i="8"/>
  <c r="T90" i="8"/>
  <c r="S90" i="8"/>
  <c r="R90" i="8"/>
  <c r="T89" i="8"/>
  <c r="S89" i="8"/>
  <c r="R89" i="8"/>
  <c r="T88" i="8"/>
  <c r="S88" i="8"/>
  <c r="R88" i="8"/>
  <c r="T87" i="8"/>
  <c r="S87" i="8"/>
  <c r="R87" i="8"/>
  <c r="T86" i="8"/>
  <c r="S86" i="8"/>
  <c r="R86" i="8"/>
  <c r="T85" i="8"/>
  <c r="S85" i="8"/>
  <c r="R85" i="8"/>
  <c r="T84" i="8"/>
  <c r="S84" i="8"/>
  <c r="R84" i="8"/>
  <c r="T83" i="8"/>
  <c r="S83" i="8"/>
  <c r="R83" i="8"/>
  <c r="T82" i="8"/>
  <c r="S82" i="8"/>
  <c r="R82" i="8"/>
  <c r="T81" i="8"/>
  <c r="S81" i="8"/>
  <c r="R81" i="8"/>
  <c r="T80" i="8"/>
  <c r="S80" i="8"/>
  <c r="R80" i="8"/>
  <c r="T79" i="8"/>
  <c r="S79" i="8"/>
  <c r="R79" i="8"/>
  <c r="T78" i="8"/>
  <c r="S78" i="8"/>
  <c r="R78" i="8"/>
  <c r="T77" i="8"/>
  <c r="S77" i="8"/>
  <c r="R77" i="8"/>
  <c r="T76" i="8"/>
  <c r="S76" i="8"/>
  <c r="R76" i="8"/>
  <c r="T75" i="8"/>
  <c r="S75" i="8"/>
  <c r="R75" i="8"/>
  <c r="T74" i="8"/>
  <c r="S74" i="8"/>
  <c r="R74" i="8"/>
  <c r="T73" i="8"/>
  <c r="S73" i="8"/>
  <c r="R73" i="8"/>
  <c r="T72" i="8"/>
  <c r="S72" i="8"/>
  <c r="R72" i="8"/>
  <c r="T71" i="8"/>
  <c r="S71" i="8"/>
  <c r="R71" i="8"/>
  <c r="T70" i="8"/>
  <c r="S70" i="8"/>
  <c r="R70" i="8"/>
  <c r="T19" i="8"/>
  <c r="T102" i="8" s="1"/>
  <c r="S19" i="8"/>
  <c r="S102" i="8" s="1"/>
  <c r="R19" i="8"/>
  <c r="R102" i="8" s="1"/>
  <c r="T99" i="12"/>
  <c r="S99" i="12"/>
  <c r="R99" i="12"/>
  <c r="T98" i="12"/>
  <c r="S98" i="12"/>
  <c r="R98" i="12"/>
  <c r="T97" i="12"/>
  <c r="S97" i="12"/>
  <c r="R97" i="12"/>
  <c r="T96" i="12"/>
  <c r="S96" i="12"/>
  <c r="R96" i="12"/>
  <c r="T95" i="12"/>
  <c r="S95" i="12"/>
  <c r="R95" i="12"/>
  <c r="T94" i="12"/>
  <c r="S94" i="12"/>
  <c r="R94" i="12"/>
  <c r="T93" i="12"/>
  <c r="S93" i="12"/>
  <c r="R93" i="12"/>
  <c r="T92" i="12"/>
  <c r="S92" i="12"/>
  <c r="R92" i="12"/>
  <c r="T91" i="12"/>
  <c r="S91" i="12"/>
  <c r="R91" i="12"/>
  <c r="T90" i="12"/>
  <c r="S90" i="12"/>
  <c r="R90" i="12"/>
  <c r="T89" i="12"/>
  <c r="S89" i="12"/>
  <c r="R89" i="12"/>
  <c r="T88" i="12"/>
  <c r="S88" i="12"/>
  <c r="R88" i="12"/>
  <c r="T87" i="12"/>
  <c r="S87" i="12"/>
  <c r="R87" i="12"/>
  <c r="T86" i="12"/>
  <c r="S86" i="12"/>
  <c r="R86" i="12"/>
  <c r="T85" i="12"/>
  <c r="S85" i="12"/>
  <c r="R85" i="12"/>
  <c r="T84" i="12"/>
  <c r="S84" i="12"/>
  <c r="R84" i="12"/>
  <c r="T83" i="12"/>
  <c r="S83" i="12"/>
  <c r="R83" i="12"/>
  <c r="T76" i="12"/>
  <c r="S76" i="12"/>
  <c r="R76" i="12"/>
  <c r="T75" i="12"/>
  <c r="S75" i="12"/>
  <c r="R75" i="12"/>
  <c r="T74" i="12"/>
  <c r="S74" i="12"/>
  <c r="R74" i="12"/>
  <c r="T73" i="12"/>
  <c r="S73" i="12"/>
  <c r="R73" i="12"/>
  <c r="T72" i="12"/>
  <c r="S72" i="12"/>
  <c r="R72" i="12"/>
  <c r="T71" i="12"/>
  <c r="S71" i="12"/>
  <c r="R71" i="12"/>
  <c r="T70" i="12"/>
  <c r="S70" i="12"/>
  <c r="R70" i="12"/>
  <c r="T69" i="12"/>
  <c r="S69" i="12"/>
  <c r="R69" i="12"/>
  <c r="T68" i="12"/>
  <c r="S68" i="12"/>
  <c r="R68" i="12"/>
  <c r="T67" i="12"/>
  <c r="S67" i="12"/>
  <c r="R67" i="12"/>
  <c r="T66" i="12"/>
  <c r="S66" i="12"/>
  <c r="R66" i="12"/>
  <c r="T65" i="12"/>
  <c r="S65" i="12"/>
  <c r="R65" i="12"/>
  <c r="T64" i="12"/>
  <c r="S64" i="12"/>
  <c r="R64" i="12"/>
  <c r="T19" i="12"/>
  <c r="S19" i="12"/>
  <c r="R19" i="12"/>
  <c r="T18" i="12"/>
  <c r="S18" i="12"/>
  <c r="R18" i="12"/>
  <c r="T17" i="12"/>
  <c r="S17" i="12"/>
  <c r="R17" i="12"/>
  <c r="T16" i="12"/>
  <c r="S16" i="12"/>
  <c r="R16" i="12"/>
  <c r="T15" i="12"/>
  <c r="S15" i="12"/>
  <c r="R15" i="12"/>
  <c r="T14" i="12"/>
  <c r="S14" i="12"/>
  <c r="R14" i="12"/>
  <c r="T13" i="12"/>
  <c r="S13" i="12"/>
  <c r="R13" i="12"/>
  <c r="R102" i="12" s="1"/>
  <c r="T12" i="12"/>
  <c r="S12" i="12"/>
  <c r="R12" i="12"/>
  <c r="S102" i="12" l="1"/>
  <c r="T102" i="12"/>
  <c r="U72" i="12"/>
  <c r="U76" i="12"/>
  <c r="U12" i="12"/>
  <c r="U16" i="12"/>
  <c r="U68" i="12"/>
  <c r="G11" i="22"/>
  <c r="U14" i="12"/>
  <c r="U18" i="12"/>
  <c r="U66" i="12"/>
  <c r="U70" i="12"/>
  <c r="U74" i="12"/>
  <c r="U84" i="12"/>
  <c r="U86" i="12"/>
  <c r="U88" i="12"/>
  <c r="U92" i="12"/>
  <c r="U94" i="12"/>
  <c r="U96" i="12"/>
  <c r="U13" i="12"/>
  <c r="U15" i="12"/>
  <c r="U65" i="12"/>
  <c r="U75" i="12"/>
  <c r="U89" i="12"/>
  <c r="U91" i="12"/>
  <c r="U93" i="12"/>
  <c r="U99" i="12"/>
  <c r="U70" i="8"/>
  <c r="U72" i="8"/>
  <c r="U74" i="8"/>
  <c r="U78" i="8"/>
  <c r="U80" i="8"/>
  <c r="U82" i="8"/>
  <c r="U86" i="8"/>
  <c r="U88" i="8"/>
  <c r="U90" i="8"/>
  <c r="U92" i="8"/>
  <c r="U94" i="8"/>
  <c r="U96" i="8"/>
  <c r="U98" i="8"/>
  <c r="U76" i="8"/>
  <c r="U84" i="8"/>
  <c r="U19" i="8"/>
  <c r="U102" i="8" s="1"/>
  <c r="U104" i="8" s="1"/>
  <c r="U71" i="8"/>
  <c r="U73" i="8"/>
  <c r="U75" i="8"/>
  <c r="U77" i="8"/>
  <c r="U79" i="8"/>
  <c r="U81" i="8"/>
  <c r="U83" i="8"/>
  <c r="U85" i="8"/>
  <c r="U87" i="8"/>
  <c r="U89" i="8"/>
  <c r="U91" i="8"/>
  <c r="U93" i="8"/>
  <c r="U95" i="8"/>
  <c r="U97" i="8"/>
  <c r="U99" i="8"/>
  <c r="U90" i="12"/>
  <c r="U19" i="12"/>
  <c r="U17" i="12"/>
  <c r="U83" i="12"/>
  <c r="U85" i="12"/>
  <c r="U87" i="12"/>
  <c r="U64" i="12"/>
  <c r="U98" i="12"/>
  <c r="U67" i="12"/>
  <c r="U69" i="12"/>
  <c r="U71" i="12"/>
  <c r="U73" i="12"/>
  <c r="U95" i="12"/>
  <c r="U97" i="12"/>
  <c r="D12" i="9"/>
  <c r="F11" i="22" l="1"/>
  <c r="F15" i="22" s="1"/>
  <c r="U102" i="12"/>
  <c r="U104" i="12" s="1"/>
  <c r="F11" i="17"/>
  <c r="F15" i="17" s="1"/>
  <c r="E12" i="9"/>
  <c r="AB13" i="9"/>
  <c r="W36" i="11"/>
  <c r="W38" i="11" l="1"/>
  <c r="Y17" i="11"/>
  <c r="E11" i="20"/>
  <c r="W36" i="10"/>
  <c r="E11" i="21"/>
  <c r="F12" i="9"/>
  <c r="W30" i="7" l="1"/>
  <c r="G11" i="21"/>
  <c r="J12" i="9"/>
  <c r="F11" i="20" l="1"/>
  <c r="F15" i="20" s="1"/>
  <c r="F11" i="21"/>
  <c r="F15" i="21" s="1"/>
  <c r="G11" i="20"/>
  <c r="K12" i="9"/>
  <c r="H11" i="21" l="1"/>
  <c r="H15" i="21" s="1"/>
  <c r="H11" i="20"/>
  <c r="H15" i="20" s="1"/>
  <c r="L12" i="9"/>
  <c r="P12" i="9" l="1"/>
  <c r="X30" i="6"/>
  <c r="Q12" i="9" l="1"/>
  <c r="R12" i="9" l="1"/>
  <c r="Y30" i="10" l="1"/>
  <c r="V12" i="9"/>
  <c r="W12" i="9" l="1"/>
  <c r="O19" i="6"/>
  <c r="P19" i="6" s="1"/>
  <c r="Q19" i="6" s="1"/>
  <c r="O19" i="10" s="1"/>
  <c r="P19" i="10" s="1"/>
  <c r="Q19" i="10" s="1"/>
  <c r="O19" i="11" s="1"/>
  <c r="P19" i="11" s="1"/>
  <c r="Q19" i="11" s="1"/>
  <c r="X12" i="9" l="1"/>
  <c r="AA35" i="11"/>
  <c r="Z30" i="11" l="1"/>
  <c r="E19" i="17" l="1"/>
  <c r="W38" i="7"/>
  <c r="I28" i="6"/>
  <c r="C26" i="6"/>
  <c r="D26" i="6" s="1"/>
  <c r="E26" i="6" s="1"/>
  <c r="G26" i="6" s="1"/>
  <c r="H26" i="6" s="1"/>
  <c r="I26" i="6" s="1"/>
  <c r="E28" i="6"/>
  <c r="E19" i="20"/>
  <c r="U104" i="13"/>
  <c r="Y17" i="6"/>
  <c r="U106" i="8"/>
  <c r="Y17" i="7" s="1"/>
  <c r="Y17" i="10" l="1"/>
  <c r="E19" i="21"/>
  <c r="W38" i="10"/>
  <c r="E21" i="22"/>
  <c r="W4" i="6"/>
  <c r="E19" i="22"/>
  <c r="W38" i="6"/>
  <c r="E20" i="22"/>
  <c r="T4" i="6"/>
  <c r="M28" i="6"/>
  <c r="Z4" i="6" s="1"/>
  <c r="I28" i="10"/>
  <c r="M28" i="10"/>
  <c r="O26" i="10"/>
  <c r="P26" i="10" s="1"/>
  <c r="Q26" i="10" s="1"/>
  <c r="C26" i="10"/>
  <c r="D26" i="10" s="1"/>
  <c r="E26" i="10" s="1"/>
  <c r="G26" i="10" s="1"/>
  <c r="H26" i="10" s="1"/>
  <c r="I26" i="10" s="1"/>
  <c r="K26" i="10" s="1"/>
  <c r="L26" i="10" s="1"/>
  <c r="M26" i="10" s="1"/>
  <c r="E28" i="10"/>
  <c r="K26" i="6"/>
  <c r="L26" i="6" s="1"/>
  <c r="M26" i="6" s="1"/>
  <c r="O26" i="6"/>
  <c r="P26" i="6" s="1"/>
  <c r="Q26" i="6" s="1"/>
  <c r="U106" i="14"/>
  <c r="U106" i="13" s="1"/>
  <c r="G19" i="22" l="1"/>
  <c r="G19" i="21" s="1"/>
  <c r="Z8" i="6"/>
  <c r="AB8" i="6"/>
  <c r="AA8" i="6"/>
  <c r="V8" i="6"/>
  <c r="U8" i="6"/>
  <c r="T8" i="6"/>
  <c r="Y8" i="6"/>
  <c r="X8" i="6"/>
  <c r="W8" i="6"/>
  <c r="Z4" i="10"/>
  <c r="E20" i="21"/>
  <c r="T4" i="10"/>
  <c r="E21" i="21"/>
  <c r="W4" i="10"/>
  <c r="Q28" i="6"/>
  <c r="W40" i="6" s="1"/>
  <c r="U106" i="12"/>
  <c r="O26" i="11"/>
  <c r="P26" i="11" s="1"/>
  <c r="Q26" i="11" s="1"/>
  <c r="M28" i="11"/>
  <c r="Q28" i="10"/>
  <c r="W40" i="10" s="1"/>
  <c r="I28" i="11"/>
  <c r="C26" i="11"/>
  <c r="D26" i="11" s="1"/>
  <c r="E26" i="11" s="1"/>
  <c r="G26" i="11" s="1"/>
  <c r="H26" i="11" s="1"/>
  <c r="I26" i="11" s="1"/>
  <c r="K26" i="11" s="1"/>
  <c r="L26" i="11" s="1"/>
  <c r="E28" i="11"/>
  <c r="G19" i="20" l="1"/>
  <c r="W42" i="10"/>
  <c r="Y19" i="10"/>
  <c r="Y21" i="10" s="1"/>
  <c r="W42" i="6"/>
  <c r="Y19" i="6"/>
  <c r="U8" i="10"/>
  <c r="T8" i="10"/>
  <c r="V8" i="10"/>
  <c r="F27" i="22"/>
  <c r="F21" i="22"/>
  <c r="F19" i="22"/>
  <c r="F20" i="22"/>
  <c r="Y8" i="10"/>
  <c r="X8" i="10"/>
  <c r="W8" i="10"/>
  <c r="AB8" i="10"/>
  <c r="AA8" i="10"/>
  <c r="Z8" i="10"/>
  <c r="W3" i="6"/>
  <c r="T3" i="6"/>
  <c r="T2" i="6"/>
  <c r="Z3" i="6"/>
  <c r="E21" i="20"/>
  <c r="W4" i="11"/>
  <c r="E20" i="20"/>
  <c r="T4" i="11"/>
  <c r="Z4" i="11"/>
  <c r="Z3" i="10"/>
  <c r="W3" i="10"/>
  <c r="T3" i="10"/>
  <c r="T2" i="10"/>
  <c r="Q28" i="11"/>
  <c r="W40" i="11" s="1"/>
  <c r="Y19" i="11" s="1"/>
  <c r="Y21" i="11" s="1"/>
  <c r="M26" i="11"/>
  <c r="F27" i="20" l="1"/>
  <c r="F24" i="22"/>
  <c r="AA8" i="11"/>
  <c r="Z8" i="11"/>
  <c r="AB8" i="11"/>
  <c r="W8" i="11"/>
  <c r="Y8" i="11"/>
  <c r="X8" i="11"/>
  <c r="F27" i="21"/>
  <c r="F21" i="21"/>
  <c r="F19" i="21"/>
  <c r="F20" i="21"/>
  <c r="T8" i="11"/>
  <c r="U8" i="11"/>
  <c r="V8" i="11"/>
  <c r="T3" i="11"/>
  <c r="W3" i="11"/>
  <c r="T2" i="11"/>
  <c r="Z3" i="11"/>
  <c r="F20" i="20" l="1"/>
  <c r="F19" i="20"/>
  <c r="F21" i="20"/>
  <c r="F24" i="21"/>
  <c r="O12" i="7"/>
  <c r="P12" i="7" l="1"/>
  <c r="F24" i="20"/>
  <c r="M28" i="7"/>
  <c r="O26" i="7"/>
  <c r="P26" i="7" s="1"/>
  <c r="Q26" i="7" s="1"/>
  <c r="E28" i="7"/>
  <c r="C26" i="7"/>
  <c r="D26" i="7" s="1"/>
  <c r="E26" i="7" s="1"/>
  <c r="G26" i="7" s="1"/>
  <c r="H26" i="7" s="1"/>
  <c r="I26" i="7" s="1"/>
  <c r="K26" i="7" s="1"/>
  <c r="L26" i="7" s="1"/>
  <c r="M26" i="7" s="1"/>
  <c r="I28" i="7"/>
  <c r="T4" i="7" l="1"/>
  <c r="E21" i="17"/>
  <c r="G21" i="22" s="1"/>
  <c r="G21" i="21" s="1"/>
  <c r="G21" i="20" s="1"/>
  <c r="W4" i="7"/>
  <c r="Z4" i="7"/>
  <c r="E20" i="17"/>
  <c r="Q28" i="7"/>
  <c r="Q12" i="7"/>
  <c r="F19" i="17" l="1"/>
  <c r="W40" i="7"/>
  <c r="Z8" i="7"/>
  <c r="AB8" i="7"/>
  <c r="AA8" i="7"/>
  <c r="Y8" i="7"/>
  <c r="W8" i="7"/>
  <c r="X8" i="7"/>
  <c r="V8" i="7"/>
  <c r="U8" i="7"/>
  <c r="T8" i="7"/>
  <c r="T2" i="7"/>
  <c r="W3" i="7"/>
  <c r="T3" i="7"/>
  <c r="Z3" i="7"/>
  <c r="G20" i="22"/>
  <c r="O12" i="6"/>
  <c r="Y19" i="7" l="1"/>
  <c r="Y21" i="7" s="1"/>
  <c r="W42" i="7"/>
  <c r="F21" i="17"/>
  <c r="F27" i="17"/>
  <c r="F20" i="17"/>
  <c r="G20" i="21"/>
  <c r="H27" i="22"/>
  <c r="P12" i="6"/>
  <c r="Z17" i="10" l="1"/>
  <c r="Z19" i="11"/>
  <c r="Z28" i="11" s="1"/>
  <c r="F24" i="17"/>
  <c r="G20" i="20"/>
  <c r="H27" i="21"/>
  <c r="Q12" i="6"/>
  <c r="W26" i="7" l="1"/>
  <c r="W26" i="10" s="1"/>
  <c r="Z17" i="6"/>
  <c r="Z17" i="11"/>
  <c r="Z21" i="11" s="1"/>
  <c r="W28" i="7"/>
  <c r="W28" i="10" s="1"/>
  <c r="Z21" i="7"/>
  <c r="Z19" i="10"/>
  <c r="Y28" i="10" s="1"/>
  <c r="Y28" i="11" s="1"/>
  <c r="Z19" i="6"/>
  <c r="X28" i="6" s="1"/>
  <c r="X28" i="11" s="1"/>
  <c r="H27" i="20"/>
  <c r="W26" i="6"/>
  <c r="Z26" i="11"/>
  <c r="Y26" i="10"/>
  <c r="Y26" i="11" s="1"/>
  <c r="X26" i="6"/>
  <c r="O12" i="10"/>
  <c r="X28" i="7" l="1"/>
  <c r="Z21" i="6"/>
  <c r="X26" i="7"/>
  <c r="W26" i="11"/>
  <c r="W28" i="6"/>
  <c r="W28" i="11"/>
  <c r="W30" i="11" s="1"/>
  <c r="Y30" i="11"/>
  <c r="Z21" i="10"/>
  <c r="Y28" i="6"/>
  <c r="X28" i="10"/>
  <c r="Z28" i="10" s="1"/>
  <c r="X30" i="7"/>
  <c r="Y26" i="6"/>
  <c r="W30" i="6"/>
  <c r="X26" i="11"/>
  <c r="X30" i="11" s="1"/>
  <c r="X26" i="10"/>
  <c r="W30" i="10"/>
  <c r="P12" i="10"/>
  <c r="AA28" i="11" l="1"/>
  <c r="Y30" i="6"/>
  <c r="X30" i="10"/>
  <c r="Z26" i="10"/>
  <c r="Z30" i="10" s="1"/>
  <c r="AA26" i="11"/>
  <c r="AA30" i="11" s="1"/>
  <c r="AA38" i="11" s="1"/>
  <c r="AA41" i="11" s="1"/>
  <c r="Q12" i="10"/>
  <c r="O12" i="11" l="1"/>
  <c r="P12" i="11" l="1"/>
  <c r="Q12" i="11" l="1"/>
  <c r="W42" i="11" s="1"/>
  <c r="Y21" i="6" l="1"/>
</calcChain>
</file>

<file path=xl/sharedStrings.xml><?xml version="1.0" encoding="utf-8"?>
<sst xmlns="http://schemas.openxmlformats.org/spreadsheetml/2006/main" count="987" uniqueCount="214">
  <si>
    <t>Nota.-
Para la presentación de la Información Financiera, deberán utilizar los formatos anexos, establecidos por la Dirección General de Educación Superior Universitaria e Intercultural.
Estos formatos serán recibidos en la misma a más tardar el día 10 de los meses de abril, julio y octubre de 2022 y 10 de enero de 2023, para ser enviados a la Dirección General de Presupuesto y Recursos Financieros de la SEP,  en los primeros 15 días naturales posteriores a la conclusión de cada trimestre de 2022.</t>
  </si>
  <si>
    <t>ELEGIR INSTITUCIÓN EN ESTE CATÁLOGO</t>
  </si>
  <si>
    <t>REGISTRO SEMIAUTOMÁTICO DE LOS RECURSOS FEDERALES AUTORIZADOS A  LA UNIVERSIDAD  A MILES DE PESOS DEL EJERCICIO  2022</t>
  </si>
  <si>
    <t>MES</t>
  </si>
  <si>
    <t>RECURSOS ENTREGADOS A LA UNIVERSIDAD  DEL 1 DE ENERO AL 31 DE DICIEMBRE DEL 2022, POR SEP - DGESUI - DSU.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</si>
  <si>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</si>
  <si>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</si>
  <si>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</si>
  <si>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</si>
  <si>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</si>
  <si>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</si>
  <si>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</si>
  <si>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</si>
  <si>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</si>
  <si>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</si>
  <si>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</si>
  <si>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</si>
  <si>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GRAN TOTAL A MILES DE PESOS   </t>
  </si>
  <si>
    <t xml:space="preserve">LA ORGANIZACIÓN INICIA EL REGISTRO  MENSUAL DE LAS APORTACIONES FEDERALES, CANALIZADAS POR SEP - DGESUI - DSU, AUTORIZADAS POR EL GOBIERNO FEDERAL EJERCICIO 2022. </t>
  </si>
  <si>
    <t>(MILES DE PESOS)</t>
  </si>
  <si>
    <t>CLAVE DEL PROYECTO</t>
  </si>
  <si>
    <t>RECURSOS OTORGADOS DE LA  DSU EN LOS  PROGRAMAS AUTORIZADOS .</t>
  </si>
  <si>
    <t>PRIMER TRIMESTRE 2022</t>
  </si>
  <si>
    <t>Acumulado</t>
  </si>
  <si>
    <t>SEGUNDO TRIMESTRE 2022</t>
  </si>
  <si>
    <t>TERCER TRIMESTRE 2022</t>
  </si>
  <si>
    <t>CUARTO TRIMESTRE 2022</t>
  </si>
  <si>
    <t>Trimestral</t>
  </si>
  <si>
    <t>R/M</t>
  </si>
  <si>
    <t>TOTAL DEL TRIMESTRE</t>
  </si>
  <si>
    <t>REGISTRO DE LOS RECURSOS MENSUAL A MILES DE PESOS</t>
  </si>
  <si>
    <t>Clave del Proyecto</t>
  </si>
  <si>
    <t>NOMBRE DEL PROYECTO 2022</t>
  </si>
  <si>
    <t>U080</t>
  </si>
  <si>
    <t>APOYO A CENTROS Y ORGANIZACIONES DE EDUCACIÓN                                                U080</t>
  </si>
  <si>
    <t>AAA</t>
  </si>
  <si>
    <t>BBB</t>
  </si>
  <si>
    <t>Nota: 'AAA y BBB = Llenar si es beneficiaria de otro programa extraordinario.</t>
  </si>
  <si>
    <t>Elegir Institución en Hoja de trabajo</t>
  </si>
  <si>
    <t>ASOCIACIÓN NACIONAL DE UNIVERSIDADES E INSTITUCIONES DE EDUCACIÓN SUPERIOR DE LA REPÚBLICA MEXICANA, A.C.</t>
  </si>
  <si>
    <t>Asociación Nacional de Universidades e Instituciones de Educación Superior de la República Mexicana, A.C.</t>
  </si>
  <si>
    <t>Org</t>
  </si>
  <si>
    <t xml:space="preserve"> LA</t>
  </si>
  <si>
    <t>COMITÉS INTERINSTITUCIONALES PARA LA EVALUACIÓN DE LA EDUCACIÓN SUPERIOR, A.C.</t>
  </si>
  <si>
    <t>Comités Interinstitucionales para la Evaluación de la Educación Superior, A.C.</t>
  </si>
  <si>
    <t xml:space="preserve"> LOS</t>
  </si>
  <si>
    <t>CONSEJO PARA LA ACREDITACIÓN DE LA EDUCACIÓN SUPERIOR, A.C.</t>
  </si>
  <si>
    <t>Consejo para la Acreditación de la Educación Superior, A.C.</t>
  </si>
  <si>
    <t>L</t>
  </si>
  <si>
    <t>UNIVERSIDAD OBRERA DE MÉXICO “VICENTE LOMBARDO TOLEDANO”, A.C.</t>
  </si>
  <si>
    <t>Universidad Obrera de México “Vicente Lombardo Toledano”, A.C.</t>
  </si>
  <si>
    <t>SEMINARIO DE CULTURA MEXICANA</t>
  </si>
  <si>
    <t>Seminario de Cultura Mexicana</t>
  </si>
  <si>
    <t>EL COLEGIO NACIONAL</t>
  </si>
  <si>
    <t>El Colegio Nacional</t>
  </si>
  <si>
    <t>UNIVERSIDAD AUTÓNOMA DE LA CIUDAD DE MÉXICO</t>
  </si>
  <si>
    <t>Universidad Autónoma de la Ciudad de México</t>
  </si>
  <si>
    <t>ACADEMIA MEXICANA DE LA LENGUA, A.C.</t>
  </si>
  <si>
    <t>Academia Mexicana de la Lengua, A.C.</t>
  </si>
  <si>
    <t>ACADEMIA MEXICANA DE LA HISTORIA CORRESPONDIENTE DE LA REAL DE MADRID, A.C.</t>
  </si>
  <si>
    <t>Academia Mexicana de la Historia Correspondiente de la Real de Madrid, A.C.</t>
  </si>
  <si>
    <t>DESTINO DE LOS RECURSOS FEDERALES QUE RECIBEN UNIVERSIDADES E INSTITUCIONES DE EDUCACIÓN MEDIA SUPERIOR Y SUPERIOR.</t>
  </si>
  <si>
    <r>
      <t xml:space="preserve">En términos del artículo </t>
    </r>
    <r>
      <rPr>
        <b/>
        <sz val="14"/>
        <color theme="0"/>
        <rFont val="Montserrat"/>
      </rPr>
      <t>36</t>
    </r>
    <r>
      <rPr>
        <b/>
        <sz val="10"/>
        <color theme="0"/>
        <rFont val="Montserrat"/>
      </rPr>
      <t xml:space="preserve">, fracción I del Decreto de Presupuesto de Egresos de la Federación para el Ejercicio Fiscal </t>
    </r>
    <r>
      <rPr>
        <b/>
        <sz val="14"/>
        <color theme="0"/>
        <rFont val="Montserrat"/>
      </rPr>
      <t>2022</t>
    </r>
    <r>
      <rPr>
        <b/>
        <sz val="16"/>
        <color theme="0"/>
        <rFont val="Montserrat"/>
      </rPr>
      <t>.</t>
    </r>
  </si>
  <si>
    <t>Programas y cumplimiento de metas.</t>
  </si>
  <si>
    <t>La información presentada es acumulada al periodo que se reporta.</t>
  </si>
  <si>
    <r>
      <t>Enero- Diciembre</t>
    </r>
    <r>
      <rPr>
        <b/>
        <sz val="16"/>
        <color theme="0"/>
        <rFont val="Montserrat"/>
      </rPr>
      <t xml:space="preserve"> 2022.</t>
    </r>
  </si>
  <si>
    <t>Fracción I</t>
  </si>
  <si>
    <t xml:space="preserve"> Nombre de la Universidad </t>
  </si>
  <si>
    <t>Programas PEF/2022</t>
  </si>
  <si>
    <t>R.MESUALES</t>
  </si>
  <si>
    <r>
      <rPr>
        <b/>
        <sz val="16"/>
        <rFont val="Montserrat"/>
      </rPr>
      <t>PRIMER</t>
    </r>
    <r>
      <rPr>
        <b/>
        <sz val="10"/>
        <rFont val="Montserrat"/>
      </rPr>
      <t xml:space="preserve"> TRIMESTRE DEL 2022</t>
    </r>
  </si>
  <si>
    <r>
      <rPr>
        <b/>
        <sz val="16"/>
        <rFont val="Montserrat"/>
      </rPr>
      <t>SEGUNDO</t>
    </r>
    <r>
      <rPr>
        <b/>
        <sz val="10"/>
        <rFont val="Montserrat"/>
      </rPr>
      <t xml:space="preserve"> TRIMESTRE DEL 2022</t>
    </r>
  </si>
  <si>
    <r>
      <rPr>
        <b/>
        <sz val="16"/>
        <rFont val="Montserrat"/>
      </rPr>
      <t xml:space="preserve">TERCER </t>
    </r>
    <r>
      <rPr>
        <b/>
        <sz val="10"/>
        <rFont val="Montserrat"/>
      </rPr>
      <t>TRIMESTRE 2022</t>
    </r>
  </si>
  <si>
    <r>
      <rPr>
        <b/>
        <sz val="16"/>
        <rFont val="Montserrat"/>
      </rPr>
      <t>CUARTO</t>
    </r>
    <r>
      <rPr>
        <b/>
        <sz val="10"/>
        <rFont val="Montserrat"/>
      </rPr>
      <t xml:space="preserve"> TRIMESTRE DEL  2022</t>
    </r>
  </si>
  <si>
    <t>LOS PROGRAMAS A LOS QUE SE DESTINEN LOS RECURSOS FEDERALES
(MILES DE PESOS)</t>
  </si>
  <si>
    <t>NOTA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</si>
  <si>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</si>
  <si>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</si>
  <si>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</si>
  <si>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</si>
  <si>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</si>
  <si>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</si>
  <si>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</si>
  <si>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</si>
  <si>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</si>
  <si>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</si>
  <si>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</si>
  <si>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</si>
  <si>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</t>
  </si>
  <si>
    <t>SUMA DEL MES</t>
  </si>
  <si>
    <t>SUMAS ACUMULADAS</t>
  </si>
  <si>
    <t>ACUMULADO DEL TRIMESTRE</t>
  </si>
  <si>
    <t>TESORERO GENERAL / DIRECTOR ADMÓN</t>
  </si>
  <si>
    <t>DIRECTOR DE PLANEACIÓN</t>
  </si>
  <si>
    <t>RECTOR</t>
  </si>
  <si>
    <t xml:space="preserve">RECURSOS FEDERALES QUE SE RECIBIERON INCLUYENDO SUBSIDIOS EXTRAORDINARIOS, DANDO CUMPLIMIENTO AL ARTÍCULO 36 DEL PRESUPUESTO DE EGRESOS DE LA FEDERACIÓN PARA 2022, DEBERÁ PRESENTARSE EN LAS FRACCIONES I, II y III.
EL ÓRGANO DE CONTROL INTERNO DE LA INSTITUCIÓN SERÁ EL RESPONSABLE DE VALIDAR LA INFORMACIÓN PRESENTADA AL C. RECTOR(A) DE LOS RECURSOS MINISTRADOS EN EL PRESENTE EJERCICIO. </t>
  </si>
  <si>
    <t>A    "Acumulado"</t>
  </si>
  <si>
    <r>
      <rPr>
        <b/>
        <sz val="10"/>
        <color indexed="62"/>
        <rFont val="Montserrat"/>
      </rPr>
      <t xml:space="preserve">R/M </t>
    </r>
    <r>
      <rPr>
        <sz val="10"/>
        <rFont val="Montserrat"/>
      </rPr>
      <t>=  Recursos Federales Mensuales ( Subsidios Ordinario y Extraordinarios 2022 )</t>
    </r>
  </si>
  <si>
    <t xml:space="preserve">RECURSOS FEDERALES QUE RECIBEN UNIVERSIDADES E INSTITUCIONES DE EDUCACIÓN MEDIA SUPERIOR Y SUPERIOR </t>
  </si>
  <si>
    <t xml:space="preserve">Costo de la plantilla de personal </t>
  </si>
  <si>
    <r>
      <t xml:space="preserve">En términos del artículo </t>
    </r>
    <r>
      <rPr>
        <b/>
        <sz val="14"/>
        <color theme="0"/>
        <rFont val="Montserrat"/>
      </rPr>
      <t>36</t>
    </r>
    <r>
      <rPr>
        <b/>
        <sz val="11"/>
        <color theme="0"/>
        <rFont val="Montserrat"/>
      </rPr>
      <t xml:space="preserve">, fracción II del Decreto de Presupuesto de Egresos de la Federación para el Ejercicio Fiscal </t>
    </r>
    <r>
      <rPr>
        <b/>
        <sz val="14"/>
        <color theme="0"/>
        <rFont val="Montserrat"/>
      </rPr>
      <t>2022</t>
    </r>
  </si>
  <si>
    <t>La información presentada es acumulada al periodo que se reporta</t>
  </si>
  <si>
    <t>Periodo del 01 de enero al 31 de marzo de 2022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</si>
  <si>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  </t>
  </si>
  <si>
    <t>Universidad / Institución</t>
  </si>
  <si>
    <t>Estructura de la Plantilla (Desagregada)</t>
  </si>
  <si>
    <t>Categoría</t>
  </si>
  <si>
    <t>Tipo de personal</t>
  </si>
  <si>
    <t>Costo unitario bruto (pesos)</t>
  </si>
  <si>
    <t>Número de plazas</t>
  </si>
  <si>
    <t>Responsabilidad laboral</t>
  </si>
  <si>
    <t>Ubicación</t>
  </si>
  <si>
    <t>Costo total de la plantilla (Pesos)</t>
  </si>
  <si>
    <t>Acumulado
ene. a mzo</t>
  </si>
  <si>
    <t>√   √   √</t>
  </si>
  <si>
    <t>1er. TRIMESTRE  DE ENERO A MARZO DE 2022   ( MILES PESOS )</t>
  </si>
  <si>
    <t>TESORERO GENERAL/DIRECTOR ADMON</t>
  </si>
  <si>
    <t>DIRECTOR DE RECURSOS HUMANOS</t>
  </si>
  <si>
    <t>ACUMULADO A MARZO 2022</t>
  </si>
  <si>
    <t>Periodo del 01 de abril al 30 de junio de 2022</t>
  </si>
  <si>
    <t>Acumulado
abril a jun.</t>
  </si>
  <si>
    <t>2do. TRIMESTRE  DE ABRIL A JUNIO DE 2022   ( MILES PESOS )</t>
  </si>
  <si>
    <t>ACUMULADO A JUNIO 2022</t>
  </si>
  <si>
    <t>Periodo del 01 de julio al 30 de septiembre de 2022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</si>
  <si>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</t>
  </si>
  <si>
    <t>Julio</t>
  </si>
  <si>
    <t>Acumulado
jul. a sept.</t>
  </si>
  <si>
    <t>3er. TRIMESTRE  DE JULIO A SEPTIEMBRE DE 2022   ( MILES PESOS )</t>
  </si>
  <si>
    <t>ACUMULADO A SEPTIEMBRE 2022</t>
  </si>
  <si>
    <t>Periodo del 01 de octubre al 31 de diciembre de 2022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</si>
  <si>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 </t>
  </si>
  <si>
    <t>Octubre</t>
  </si>
  <si>
    <t>Acumulado
oct. a dic.</t>
  </si>
  <si>
    <t>4to. TRIMESTRE  DE OCTUBRE A DICIEMBRE DE 2022   ( MILES PESOS )</t>
  </si>
  <si>
    <t>ACUMULADO A DICIEMBRE  2022</t>
  </si>
  <si>
    <t>DESTINO DE LOS RECURSOS FEDERALES QUE RECIBEN UNIVERSIDADES E INSTITUCIONES DE EDUCACIÓN MEDIA SUPERIOR Y SUPERIOR</t>
  </si>
  <si>
    <t>Cálculo de porcentajes</t>
  </si>
  <si>
    <r>
      <t xml:space="preserve">En términos del artículo </t>
    </r>
    <r>
      <rPr>
        <b/>
        <sz val="14"/>
        <color theme="0"/>
        <rFont val="Montserrat"/>
      </rPr>
      <t>36</t>
    </r>
    <r>
      <rPr>
        <b/>
        <sz val="10"/>
        <color theme="0"/>
        <rFont val="Montserrat"/>
      </rPr>
      <t xml:space="preserve">, fracción III, del Decreto de Presupuesto de Egresos de la Federación para el Ejercicio Fiscal </t>
    </r>
    <r>
      <rPr>
        <b/>
        <sz val="14"/>
        <color theme="0"/>
        <rFont val="Montserrat"/>
      </rPr>
      <t>2022</t>
    </r>
  </si>
  <si>
    <t>Desglose del gasto corriente de operación</t>
  </si>
  <si>
    <t>Del 01 de enero al 31 de marzo de 2022</t>
  </si>
  <si>
    <t>Materiales y Suministros</t>
  </si>
  <si>
    <t>Servicios Generales</t>
  </si>
  <si>
    <t>Otros</t>
  </si>
  <si>
    <t xml:space="preserve">Fracción III  </t>
  </si>
  <si>
    <t>PRIMER TRIMESTRE  2022</t>
  </si>
  <si>
    <t>Programa</t>
  </si>
  <si>
    <t>Gasto Corriente de Operación</t>
  </si>
  <si>
    <t>Enero-Febrero</t>
  </si>
  <si>
    <t>Enero-Marzo</t>
  </si>
  <si>
    <t>APARTADO "ÚNICO" DEL ANEXO DE EJECUCIÓN QUE FORMA PARTE INTEGRANTE DEL CONVENIO DE APOYO FINANCIERO 2022</t>
  </si>
  <si>
    <t>MONTO TOTAL ANUAL  DEL SUBSIDIO ORDINARIO, MDP</t>
  </si>
  <si>
    <t>%</t>
  </si>
  <si>
    <t>FRACCIÓN</t>
  </si>
  <si>
    <t>SUELDOS DE PLANTILLA</t>
  </si>
  <si>
    <t>II</t>
  </si>
  <si>
    <t>GASTOS</t>
  </si>
  <si>
    <t>III</t>
  </si>
  <si>
    <t>TOTAL</t>
  </si>
  <si>
    <t>I</t>
  </si>
  <si>
    <t>TRIMESTRE</t>
  </si>
  <si>
    <t>SUMA
TOTAL</t>
  </si>
  <si>
    <t>PRIMERO</t>
  </si>
  <si>
    <t>PLANTILLA</t>
  </si>
  <si>
    <t>COMPROBACIÓN 
TRIMESTRAL</t>
  </si>
  <si>
    <t>FRACCIONES</t>
  </si>
  <si>
    <t>DIRECTOR</t>
  </si>
  <si>
    <t>+</t>
  </si>
  <si>
    <t>-</t>
  </si>
  <si>
    <t>=</t>
  </si>
  <si>
    <t>Del 01 de abril al 30 de junio de 2022</t>
  </si>
  <si>
    <t>SEGUNDO TRIMESTRE  2022</t>
  </si>
  <si>
    <t>Enero-Abril</t>
  </si>
  <si>
    <t>Enero-Mayo</t>
  </si>
  <si>
    <t>Enero-Junio</t>
  </si>
  <si>
    <t>SEGUNDO</t>
  </si>
  <si>
    <t xml:space="preserve"> </t>
  </si>
  <si>
    <t>Del 01 de julio al 31 de septiembre de 2022</t>
  </si>
  <si>
    <t>TERCER TRIMESTRE  2022</t>
  </si>
  <si>
    <t>Enero-Julio</t>
  </si>
  <si>
    <t>Enero-Agosto</t>
  </si>
  <si>
    <t>Enero-Sept.</t>
  </si>
  <si>
    <t>SUMA</t>
  </si>
  <si>
    <t>TERCERO</t>
  </si>
  <si>
    <t>Del 01 de octubre al 31 de diciembre de 2022</t>
  </si>
  <si>
    <t xml:space="preserve">Fracción III   </t>
  </si>
  <si>
    <t>CUARTO TRIMESTRE  2022</t>
  </si>
  <si>
    <t>ACUMULADO A DICIEMBRE 2022</t>
  </si>
  <si>
    <t>Enero-Octubre</t>
  </si>
  <si>
    <t>Enero-Nov.</t>
  </si>
  <si>
    <t>Enero-Diciembre</t>
  </si>
  <si>
    <t>CUARTO</t>
  </si>
  <si>
    <t>COMPROBACIÓN 
ANUAL</t>
  </si>
  <si>
    <t>Ingreso total (Hoja trabajo)</t>
  </si>
  <si>
    <t>Gasto total de los trimestres</t>
  </si>
  <si>
    <t>DIFERENCIA</t>
  </si>
  <si>
    <t>ESCUDO DE LA ORGANIZACIÓN</t>
  </si>
  <si>
    <t>(Miles de pesos)</t>
  </si>
  <si>
    <t>ESTADO DE ACTIVIDADES</t>
  </si>
  <si>
    <t>INGRESOS</t>
  </si>
  <si>
    <t>RECURSOS FEDERALES</t>
  </si>
  <si>
    <t>TOTAL DE INGRESOS</t>
  </si>
  <si>
    <t>EGRESOS</t>
  </si>
  <si>
    <t>MATERIALES SUMINISTROS</t>
  </si>
  <si>
    <t>GASTOS GENERALES</t>
  </si>
  <si>
    <t>TOTAL DE EGRESOS</t>
  </si>
  <si>
    <t>UTILIDAD O PÉRDIDA</t>
  </si>
  <si>
    <t>NOMBRE Y PUESTO QUIEN DIÓ Vo Bo</t>
  </si>
  <si>
    <t>NOTA:</t>
  </si>
  <si>
    <t xml:space="preserve">La información presentada en este formato, no exime la entrega de la Fracción IV,  Los estados de situación financiera, analítico, así como el de origen y aplicación de recursos públicos federales, mismos que deberán anexar en la entrega trimestral.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</si>
  <si>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ACUMULADO
ENE. A JUN. 2022</t>
  </si>
  <si>
    <t xml:space="preserve">La información presentada en este formato, no exime la entrega de la Fracción IV,  Los estados de situación financiera, analítico, así como el de origen y aplicación de recursos públicos federales, mismos que deberán anexar en la entrega trimestral.    </t>
  </si>
  <si>
    <t>Del 01 de julio al 30 de septiembre de 2022</t>
  </si>
  <si>
    <t>ACUMULADO
ENE. A SEPT. 2022</t>
  </si>
  <si>
    <t>ACUMULADO
ENE. A DIC.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</si>
</sst>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$&quot;#,##0.00"/>
    <numFmt numFmtId="166" formatCode="0.0%"/>
  </numFmts>
  <fonts count="5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b/>
      <sz val="10"/>
      <color rgb="FFFF0000"/>
      <name val="Montserrat"/>
    </font>
    <font>
      <sz val="12"/>
      <name val="Montserrat"/>
    </font>
    <font>
      <b/>
      <sz val="14"/>
      <name val="Montserrat"/>
    </font>
    <font>
      <b/>
      <sz val="8.5"/>
      <name val="Montserrat"/>
    </font>
    <font>
      <b/>
      <sz val="10"/>
      <color theme="0"/>
      <name val="Montserrat"/>
    </font>
    <font>
      <b/>
      <sz val="11"/>
      <color theme="1" tint="0.34998626667073579"/>
      <name val="Montserrat"/>
    </font>
    <font>
      <b/>
      <sz val="9"/>
      <name val="Montserrat"/>
    </font>
    <font>
      <b/>
      <sz val="11"/>
      <name val="Montserrat"/>
    </font>
    <font>
      <sz val="8"/>
      <color theme="1"/>
      <name val="Montserrat"/>
    </font>
    <font>
      <b/>
      <sz val="8"/>
      <name val="Montserrat"/>
    </font>
    <font>
      <b/>
      <sz val="8"/>
      <color theme="1"/>
      <name val="Montserrat"/>
    </font>
    <font>
      <sz val="8"/>
      <name val="Montserrat"/>
    </font>
    <font>
      <b/>
      <sz val="8"/>
      <color theme="3"/>
      <name val="Montserrat"/>
    </font>
    <font>
      <sz val="9"/>
      <name val="Montserrat"/>
    </font>
    <font>
      <sz val="9"/>
      <color theme="1"/>
      <name val="Montserrat"/>
    </font>
    <font>
      <sz val="9"/>
      <color rgb="FFFF0000"/>
      <name val="Montserrat"/>
    </font>
    <font>
      <b/>
      <sz val="12"/>
      <color theme="1"/>
      <name val="Montserrat"/>
    </font>
    <font>
      <b/>
      <sz val="20"/>
      <name val="Montserrat"/>
    </font>
    <font>
      <b/>
      <sz val="20"/>
      <color indexed="9"/>
      <name val="Montserrat"/>
    </font>
    <font>
      <b/>
      <sz val="10"/>
      <color indexed="9"/>
      <name val="Montserrat"/>
    </font>
    <font>
      <sz val="10"/>
      <color theme="0"/>
      <name val="Montserrat"/>
    </font>
    <font>
      <b/>
      <sz val="10"/>
      <color theme="1"/>
      <name val="Montserrat"/>
    </font>
    <font>
      <b/>
      <sz val="20"/>
      <color rgb="FFFF0000"/>
      <name val="Montserrat"/>
    </font>
    <font>
      <sz val="10"/>
      <color theme="1"/>
      <name val="Montserrat"/>
    </font>
    <font>
      <b/>
      <sz val="16"/>
      <name val="Montserrat"/>
    </font>
    <font>
      <b/>
      <sz val="5"/>
      <name val="Montserrat"/>
    </font>
    <font>
      <b/>
      <sz val="8.5"/>
      <color theme="1"/>
      <name val="Montserrat"/>
    </font>
    <font>
      <b/>
      <sz val="8.5"/>
      <color indexed="9"/>
      <name val="Montserrat"/>
    </font>
    <font>
      <b/>
      <sz val="11"/>
      <color theme="3"/>
      <name val="Montserrat"/>
    </font>
    <font>
      <b/>
      <sz val="10"/>
      <color theme="3"/>
      <name val="Montserrat"/>
    </font>
    <font>
      <sz val="10"/>
      <color theme="3" tint="0.39997558519241921"/>
      <name val="Montserrat"/>
    </font>
    <font>
      <b/>
      <sz val="10"/>
      <color theme="3" tint="0.39997558519241921"/>
      <name val="Montserrat"/>
    </font>
    <font>
      <b/>
      <sz val="8"/>
      <color rgb="FFFF0000"/>
      <name val="Montserrat"/>
    </font>
    <font>
      <b/>
      <sz val="10"/>
      <color indexed="62"/>
      <name val="Montserrat"/>
    </font>
    <font>
      <sz val="6"/>
      <color theme="1"/>
      <name val="Montserrat"/>
    </font>
    <font>
      <sz val="7.9"/>
      <color theme="1"/>
      <name val="Montserrat"/>
    </font>
    <font>
      <sz val="7.8"/>
      <color theme="1"/>
      <name val="Montserrat"/>
    </font>
    <font>
      <b/>
      <sz val="8"/>
      <color theme="8" tint="-0.249977111117893"/>
      <name val="Montserrat"/>
    </font>
    <font>
      <b/>
      <sz val="8"/>
      <color theme="3" tint="0.39997558519241921"/>
      <name val="Montserrat"/>
    </font>
    <font>
      <sz val="8"/>
      <color theme="3" tint="0.39997558519241921"/>
      <name val="Montserrat"/>
    </font>
    <font>
      <b/>
      <sz val="10"/>
      <color theme="3" tint="-0.249977111117893"/>
      <name val="Montserrat"/>
    </font>
    <font>
      <b/>
      <sz val="16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sz val="11"/>
      <color theme="0"/>
      <name val="Montserrat"/>
    </font>
    <font>
      <b/>
      <sz val="9"/>
      <color theme="1"/>
      <name val="Montserrat"/>
    </font>
    <font>
      <sz val="22"/>
      <name val="Montserrat"/>
    </font>
    <font>
      <b/>
      <sz val="22"/>
      <name val="Montserrat"/>
    </font>
    <font>
      <sz val="6"/>
      <name val="Montserrat"/>
    </font>
    <font>
      <u/>
      <sz val="8"/>
      <name val="Montserrat"/>
    </font>
    <font>
      <b/>
      <sz val="11"/>
      <color rgb="FFFFFFFF"/>
      <name val="Montserrat"/>
    </font>
    <font>
      <b/>
      <sz val="10"/>
      <color rgb="FFFFFFFF"/>
      <name val="Montserrat"/>
    </font>
    <font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0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4" borderId="16" xfId="0" applyFont="1" applyFill="1" applyBorder="1"/>
    <xf numFmtId="0" fontId="5" fillId="0" borderId="0" xfId="0" applyFont="1"/>
    <xf numFmtId="166" fontId="5" fillId="0" borderId="0" xfId="2" applyNumberFormat="1" applyFont="1" applyAlignment="1">
      <alignment horizontal="center"/>
    </xf>
    <xf numFmtId="0" fontId="4" fillId="4" borderId="16" xfId="0" applyFont="1" applyFill="1" applyBorder="1"/>
    <xf numFmtId="0" fontId="12" fillId="4" borderId="24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7" xfId="0" quotePrefix="1" applyFont="1" applyFill="1" applyBorder="1" applyAlignment="1">
      <alignment horizontal="center" vertical="center"/>
    </xf>
    <xf numFmtId="0" fontId="4" fillId="4" borderId="25" xfId="0" quotePrefix="1" applyFont="1" applyFill="1" applyBorder="1" applyAlignment="1">
      <alignment horizontal="center" vertical="center"/>
    </xf>
    <xf numFmtId="0" fontId="5" fillId="4" borderId="71" xfId="0" applyFont="1" applyFill="1" applyBorder="1"/>
    <xf numFmtId="0" fontId="5" fillId="4" borderId="11" xfId="0" applyFont="1" applyFill="1" applyBorder="1"/>
    <xf numFmtId="0" fontId="5" fillId="4" borderId="26" xfId="0" applyFont="1" applyFill="1" applyBorder="1"/>
    <xf numFmtId="0" fontId="5" fillId="4" borderId="12" xfId="0" applyFont="1" applyFill="1" applyBorder="1"/>
    <xf numFmtId="0" fontId="5" fillId="4" borderId="27" xfId="0" applyFont="1" applyFill="1" applyBorder="1"/>
    <xf numFmtId="0" fontId="5" fillId="4" borderId="0" xfId="0" applyFont="1" applyFill="1"/>
    <xf numFmtId="0" fontId="5" fillId="4" borderId="29" xfId="0" applyFont="1" applyFill="1" applyBorder="1"/>
    <xf numFmtId="0" fontId="5" fillId="4" borderId="9" xfId="0" applyFont="1" applyFill="1" applyBorder="1"/>
    <xf numFmtId="0" fontId="5" fillId="4" borderId="16" xfId="0" applyFont="1" applyFill="1" applyBorder="1"/>
    <xf numFmtId="0" fontId="5" fillId="4" borderId="15" xfId="0" applyFont="1" applyFill="1" applyBorder="1"/>
    <xf numFmtId="0" fontId="5" fillId="4" borderId="28" xfId="0" applyFont="1" applyFill="1" applyBorder="1"/>
    <xf numFmtId="0" fontId="14" fillId="4" borderId="15" xfId="0" applyFont="1" applyFill="1" applyBorder="1"/>
    <xf numFmtId="0" fontId="14" fillId="4" borderId="0" xfId="0" applyFont="1" applyFill="1"/>
    <xf numFmtId="0" fontId="14" fillId="4" borderId="3" xfId="0" applyFont="1" applyFill="1" applyBorder="1"/>
    <xf numFmtId="0" fontId="14" fillId="0" borderId="0" xfId="0" applyFont="1"/>
    <xf numFmtId="4" fontId="17" fillId="4" borderId="28" xfId="0" applyNumberFormat="1" applyFont="1" applyFill="1" applyBorder="1"/>
    <xf numFmtId="0" fontId="17" fillId="4" borderId="0" xfId="0" applyFont="1" applyFill="1"/>
    <xf numFmtId="4" fontId="17" fillId="4" borderId="0" xfId="0" applyNumberFormat="1" applyFont="1" applyFill="1"/>
    <xf numFmtId="4" fontId="17" fillId="4" borderId="15" xfId="0" applyNumberFormat="1" applyFont="1" applyFill="1" applyBorder="1"/>
    <xf numFmtId="4" fontId="14" fillId="4" borderId="15" xfId="0" applyNumberFormat="1" applyFont="1" applyFill="1" applyBorder="1"/>
    <xf numFmtId="0" fontId="18" fillId="4" borderId="16" xfId="1" applyFont="1" applyFill="1" applyBorder="1"/>
    <xf numFmtId="0" fontId="14" fillId="4" borderId="28" xfId="0" applyFont="1" applyFill="1" applyBorder="1"/>
    <xf numFmtId="4" fontId="14" fillId="4" borderId="0" xfId="0" applyNumberFormat="1" applyFont="1" applyFill="1"/>
    <xf numFmtId="4" fontId="14" fillId="4" borderId="28" xfId="0" applyNumberFormat="1" applyFont="1" applyFill="1" applyBorder="1"/>
    <xf numFmtId="4" fontId="14" fillId="4" borderId="3" xfId="0" applyNumberFormat="1" applyFont="1" applyFill="1" applyBorder="1"/>
    <xf numFmtId="0" fontId="5" fillId="0" borderId="9" xfId="0" applyFont="1" applyBorder="1"/>
    <xf numFmtId="0" fontId="5" fillId="0" borderId="3" xfId="0" applyFont="1" applyBorder="1"/>
    <xf numFmtId="0" fontId="17" fillId="0" borderId="0" xfId="0" applyFont="1"/>
    <xf numFmtId="0" fontId="5" fillId="4" borderId="23" xfId="0" applyFont="1" applyFill="1" applyBorder="1"/>
    <xf numFmtId="0" fontId="5" fillId="4" borderId="30" xfId="0" applyFont="1" applyFill="1" applyBorder="1"/>
    <xf numFmtId="0" fontId="5" fillId="4" borderId="4" xfId="0" applyFont="1" applyFill="1" applyBorder="1"/>
    <xf numFmtId="0" fontId="5" fillId="4" borderId="31" xfId="0" applyFont="1" applyFill="1" applyBorder="1"/>
    <xf numFmtId="0" fontId="14" fillId="4" borderId="30" xfId="0" applyFont="1" applyFill="1" applyBorder="1"/>
    <xf numFmtId="0" fontId="14" fillId="4" borderId="4" xfId="0" applyFont="1" applyFill="1" applyBorder="1"/>
    <xf numFmtId="0" fontId="14" fillId="4" borderId="31" xfId="0" applyFont="1" applyFill="1" applyBorder="1"/>
    <xf numFmtId="0" fontId="14" fillId="4" borderId="5" xfId="0" applyFont="1" applyFill="1" applyBorder="1"/>
    <xf numFmtId="0" fontId="14" fillId="4" borderId="2" xfId="0" applyFont="1" applyFill="1" applyBorder="1"/>
    <xf numFmtId="0" fontId="19" fillId="4" borderId="0" xfId="0" applyFont="1" applyFill="1"/>
    <xf numFmtId="4" fontId="19" fillId="4" borderId="6" xfId="0" applyNumberFormat="1" applyFont="1" applyFill="1" applyBorder="1"/>
    <xf numFmtId="0" fontId="20" fillId="4" borderId="0" xfId="0" applyFont="1" applyFill="1"/>
    <xf numFmtId="4" fontId="19" fillId="4" borderId="38" xfId="0" applyNumberFormat="1" applyFont="1" applyFill="1" applyBorder="1"/>
    <xf numFmtId="0" fontId="14" fillId="0" borderId="3" xfId="0" applyFont="1" applyBorder="1"/>
    <xf numFmtId="4" fontId="19" fillId="4" borderId="0" xfId="0" applyNumberFormat="1" applyFont="1" applyFill="1"/>
    <xf numFmtId="4" fontId="19" fillId="4" borderId="3" xfId="0" applyNumberFormat="1" applyFont="1" applyFill="1" applyBorder="1"/>
    <xf numFmtId="0" fontId="19" fillId="4" borderId="3" xfId="0" applyFont="1" applyFill="1" applyBorder="1"/>
    <xf numFmtId="0" fontId="21" fillId="4" borderId="0" xfId="0" applyFont="1" applyFill="1"/>
    <xf numFmtId="4" fontId="21" fillId="4" borderId="0" xfId="0" applyNumberFormat="1" applyFont="1" applyFill="1"/>
    <xf numFmtId="4" fontId="21" fillId="4" borderId="3" xfId="0" applyNumberFormat="1" applyFont="1" applyFill="1" applyBorder="1"/>
    <xf numFmtId="0" fontId="5" fillId="4" borderId="3" xfId="0" applyFont="1" applyFill="1" applyBorder="1"/>
    <xf numFmtId="0" fontId="5" fillId="0" borderId="10" xfId="0" applyFont="1" applyBorder="1"/>
    <xf numFmtId="0" fontId="5" fillId="0" borderId="4" xfId="0" applyFont="1" applyBorder="1"/>
    <xf numFmtId="0" fontId="5" fillId="0" borderId="5" xfId="0" applyFont="1" applyBorder="1"/>
    <xf numFmtId="4" fontId="17" fillId="0" borderId="0" xfId="0" applyNumberFormat="1" applyFont="1"/>
    <xf numFmtId="0" fontId="5" fillId="4" borderId="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8" fillId="0" borderId="37" xfId="0" applyFont="1" applyBorder="1" applyAlignment="1">
      <alignment vertical="center"/>
    </xf>
    <xf numFmtId="0" fontId="24" fillId="4" borderId="0" xfId="0" applyFont="1" applyFill="1" applyAlignment="1">
      <alignment vertical="center" wrapText="1"/>
    </xf>
    <xf numFmtId="0" fontId="24" fillId="2" borderId="14" xfId="0" applyFont="1" applyFill="1" applyBorder="1" applyAlignment="1">
      <alignment vertical="center" wrapText="1"/>
    </xf>
    <xf numFmtId="0" fontId="24" fillId="2" borderId="18" xfId="0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27" fillId="3" borderId="7" xfId="0" applyFont="1" applyFill="1" applyBorder="1" applyAlignment="1">
      <alignment horizontal="center" vertical="center" wrapText="1"/>
    </xf>
    <xf numFmtId="0" fontId="26" fillId="4" borderId="13" xfId="0" applyFont="1" applyFill="1" applyBorder="1"/>
    <xf numFmtId="0" fontId="5" fillId="4" borderId="17" xfId="0" applyFont="1" applyFill="1" applyBorder="1"/>
    <xf numFmtId="0" fontId="27" fillId="3" borderId="14" xfId="0" quotePrefix="1" applyFont="1" applyFill="1" applyBorder="1" applyAlignment="1">
      <alignment horizontal="center" vertical="center" wrapText="1"/>
    </xf>
    <xf numFmtId="0" fontId="5" fillId="0" borderId="15" xfId="0" applyFont="1" applyBorder="1"/>
    <xf numFmtId="0" fontId="15" fillId="0" borderId="9" xfId="0" applyFont="1" applyBorder="1" applyAlignment="1">
      <alignment horizontal="center" wrapText="1"/>
    </xf>
    <xf numFmtId="3" fontId="17" fillId="9" borderId="0" xfId="0" applyNumberFormat="1" applyFont="1" applyFill="1"/>
    <xf numFmtId="3" fontId="17" fillId="2" borderId="0" xfId="0" applyNumberFormat="1" applyFont="1" applyFill="1" applyAlignment="1">
      <alignment horizontal="right" vertical="top"/>
    </xf>
    <xf numFmtId="3" fontId="17" fillId="2" borderId="3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top"/>
    </xf>
    <xf numFmtId="3" fontId="17" fillId="0" borderId="0" xfId="0" applyNumberFormat="1" applyFont="1"/>
    <xf numFmtId="3" fontId="17" fillId="0" borderId="36" xfId="0" applyNumberFormat="1" applyFont="1" applyBorder="1"/>
    <xf numFmtId="4" fontId="17" fillId="0" borderId="18" xfId="0" applyNumberFormat="1" applyFont="1" applyBorder="1"/>
    <xf numFmtId="4" fontId="17" fillId="0" borderId="32" xfId="0" applyNumberFormat="1" applyFont="1" applyBorder="1"/>
    <xf numFmtId="0" fontId="17" fillId="0" borderId="3" xfId="0" applyFont="1" applyBorder="1"/>
    <xf numFmtId="0" fontId="17" fillId="0" borderId="0" xfId="0" quotePrefix="1" applyFont="1" applyAlignment="1">
      <alignment horizontal="right"/>
    </xf>
    <xf numFmtId="4" fontId="17" fillId="0" borderId="3" xfId="0" applyNumberFormat="1" applyFont="1" applyBorder="1"/>
    <xf numFmtId="164" fontId="5" fillId="0" borderId="0" xfId="3" applyFont="1"/>
    <xf numFmtId="164" fontId="5" fillId="0" borderId="0" xfId="0" applyNumberFormat="1" applyFont="1"/>
    <xf numFmtId="0" fontId="15" fillId="0" borderId="0" xfId="0" applyFont="1"/>
    <xf numFmtId="4" fontId="5" fillId="0" borderId="38" xfId="0" applyNumberFormat="1" applyFont="1" applyBorder="1"/>
    <xf numFmtId="0" fontId="5" fillId="0" borderId="0" xfId="0" applyFont="1" applyAlignment="1">
      <alignment vertical="top"/>
    </xf>
    <xf numFmtId="3" fontId="5" fillId="0" borderId="0" xfId="0" applyNumberFormat="1" applyFont="1"/>
    <xf numFmtId="164" fontId="17" fillId="0" borderId="0" xfId="3" applyFont="1" applyBorder="1"/>
    <xf numFmtId="164" fontId="5" fillId="0" borderId="4" xfId="0" applyNumberFormat="1" applyFont="1" applyBorder="1"/>
    <xf numFmtId="4" fontId="5" fillId="0" borderId="0" xfId="0" applyNumberFormat="1" applyFont="1"/>
    <xf numFmtId="0" fontId="8" fillId="0" borderId="0" xfId="0" applyFont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7" fillId="3" borderId="7" xfId="0" quotePrefix="1" applyFont="1" applyFill="1" applyBorder="1" applyAlignment="1">
      <alignment horizontal="center" vertical="center" wrapText="1"/>
    </xf>
    <xf numFmtId="3" fontId="5" fillId="0" borderId="4" xfId="0" applyNumberFormat="1" applyFont="1" applyBorder="1"/>
    <xf numFmtId="164" fontId="17" fillId="0" borderId="0" xfId="3" applyFont="1"/>
    <xf numFmtId="164" fontId="17" fillId="0" borderId="0" xfId="0" applyNumberFormat="1" applyFont="1"/>
    <xf numFmtId="3" fontId="5" fillId="0" borderId="3" xfId="0" applyNumberFormat="1" applyFont="1" applyBorder="1"/>
    <xf numFmtId="0" fontId="29" fillId="0" borderId="0" xfId="0" applyFont="1"/>
    <xf numFmtId="0" fontId="32" fillId="4" borderId="22" xfId="0" applyFont="1" applyFill="1" applyBorder="1" applyAlignment="1">
      <alignment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5" fillId="4" borderId="13" xfId="0" applyFont="1" applyFill="1" applyBorder="1"/>
    <xf numFmtId="0" fontId="5" fillId="4" borderId="37" xfId="0" applyFont="1" applyFill="1" applyBorder="1"/>
    <xf numFmtId="0" fontId="5" fillId="4" borderId="39" xfId="0" applyFont="1" applyFill="1" applyBorder="1"/>
    <xf numFmtId="0" fontId="4" fillId="4" borderId="15" xfId="0" applyFont="1" applyFill="1" applyBorder="1" applyAlignment="1">
      <alignment horizontal="center"/>
    </xf>
    <xf numFmtId="4" fontId="27" fillId="4" borderId="15" xfId="0" applyNumberFormat="1" applyFont="1" applyFill="1" applyBorder="1"/>
    <xf numFmtId="4" fontId="27" fillId="4" borderId="0" xfId="0" applyNumberFormat="1" applyFont="1" applyFill="1"/>
    <xf numFmtId="4" fontId="27" fillId="4" borderId="28" xfId="0" applyNumberFormat="1" applyFont="1" applyFill="1" applyBorder="1"/>
    <xf numFmtId="4" fontId="16" fillId="4" borderId="16" xfId="0" applyNumberFormat="1" applyFont="1" applyFill="1" applyBorder="1"/>
    <xf numFmtId="0" fontId="35" fillId="4" borderId="13" xfId="0" applyFont="1" applyFill="1" applyBorder="1"/>
    <xf numFmtId="4" fontId="35" fillId="4" borderId="13" xfId="0" applyNumberFormat="1" applyFont="1" applyFill="1" applyBorder="1"/>
    <xf numFmtId="4" fontId="35" fillId="4" borderId="37" xfId="0" applyNumberFormat="1" applyFont="1" applyFill="1" applyBorder="1"/>
    <xf numFmtId="4" fontId="35" fillId="4" borderId="39" xfId="0" applyNumberFormat="1" applyFont="1" applyFill="1" applyBorder="1"/>
    <xf numFmtId="0" fontId="18" fillId="4" borderId="28" xfId="0" applyFont="1" applyFill="1" applyBorder="1"/>
    <xf numFmtId="4" fontId="18" fillId="4" borderId="16" xfId="0" applyNumberFormat="1" applyFont="1" applyFill="1" applyBorder="1"/>
    <xf numFmtId="4" fontId="36" fillId="0" borderId="0" xfId="0" applyNumberFormat="1" applyFont="1"/>
    <xf numFmtId="4" fontId="18" fillId="0" borderId="0" xfId="0" applyNumberFormat="1" applyFont="1"/>
    <xf numFmtId="0" fontId="34" fillId="0" borderId="0" xfId="0" applyFont="1"/>
    <xf numFmtId="0" fontId="35" fillId="4" borderId="26" xfId="0" applyFont="1" applyFill="1" applyBorder="1"/>
    <xf numFmtId="4" fontId="18" fillId="4" borderId="58" xfId="0" applyNumberFormat="1" applyFont="1" applyFill="1" applyBorder="1"/>
    <xf numFmtId="4" fontId="16" fillId="4" borderId="58" xfId="0" applyNumberFormat="1" applyFont="1" applyFill="1" applyBorder="1"/>
    <xf numFmtId="0" fontId="36" fillId="0" borderId="0" xfId="0" applyFont="1"/>
    <xf numFmtId="4" fontId="37" fillId="4" borderId="37" xfId="0" applyNumberFormat="1" applyFont="1" applyFill="1" applyBorder="1"/>
    <xf numFmtId="4" fontId="37" fillId="4" borderId="39" xfId="0" applyNumberFormat="1" applyFont="1" applyFill="1" applyBorder="1"/>
    <xf numFmtId="0" fontId="29" fillId="4" borderId="26" xfId="0" applyFont="1" applyFill="1" applyBorder="1"/>
    <xf numFmtId="0" fontId="29" fillId="4" borderId="12" xfId="0" applyFont="1" applyFill="1" applyBorder="1"/>
    <xf numFmtId="0" fontId="29" fillId="4" borderId="27" xfId="0" applyFont="1" applyFill="1" applyBorder="1"/>
    <xf numFmtId="0" fontId="14" fillId="4" borderId="16" xfId="0" applyFont="1" applyFill="1" applyBorder="1"/>
    <xf numFmtId="0" fontId="14" fillId="4" borderId="58" xfId="0" applyFont="1" applyFill="1" applyBorder="1"/>
    <xf numFmtId="0" fontId="14" fillId="4" borderId="12" xfId="0" applyFont="1" applyFill="1" applyBorder="1"/>
    <xf numFmtId="0" fontId="14" fillId="4" borderId="70" xfId="0" applyFont="1" applyFill="1" applyBorder="1"/>
    <xf numFmtId="4" fontId="27" fillId="4" borderId="6" xfId="0" applyNumberFormat="1" applyFont="1" applyFill="1" applyBorder="1"/>
    <xf numFmtId="165" fontId="29" fillId="4" borderId="0" xfId="0" applyNumberFormat="1" applyFont="1" applyFill="1"/>
    <xf numFmtId="4" fontId="29" fillId="4" borderId="0" xfId="0" applyNumberFormat="1" applyFont="1" applyFill="1" applyAlignment="1">
      <alignment horizontal="center" vertical="center"/>
    </xf>
    <xf numFmtId="4" fontId="29" fillId="4" borderId="0" xfId="0" applyNumberFormat="1" applyFont="1" applyFill="1"/>
    <xf numFmtId="4" fontId="14" fillId="4" borderId="0" xfId="0" applyNumberFormat="1" applyFont="1" applyFill="1" applyAlignment="1">
      <alignment horizontal="center" vertical="center"/>
    </xf>
    <xf numFmtId="0" fontId="29" fillId="4" borderId="0" xfId="0" applyFont="1" applyFill="1"/>
    <xf numFmtId="4" fontId="6" fillId="4" borderId="0" xfId="0" applyNumberFormat="1" applyFont="1" applyFill="1"/>
    <xf numFmtId="4" fontId="38" fillId="4" borderId="0" xfId="0" applyNumberFormat="1" applyFont="1" applyFill="1"/>
    <xf numFmtId="4" fontId="36" fillId="0" borderId="0" xfId="0" applyNumberFormat="1" applyFont="1" applyAlignment="1">
      <alignment horizontal="right" vertical="center"/>
    </xf>
    <xf numFmtId="0" fontId="5" fillId="8" borderId="0" xfId="0" applyFont="1" applyFill="1"/>
    <xf numFmtId="0" fontId="14" fillId="8" borderId="0" xfId="0" applyFont="1" applyFill="1" applyAlignment="1">
      <alignment horizontal="center"/>
    </xf>
    <xf numFmtId="0" fontId="5" fillId="0" borderId="0" xfId="0" applyFont="1" applyAlignment="1">
      <alignment vertical="justify"/>
    </xf>
    <xf numFmtId="0" fontId="4" fillId="8" borderId="0" xfId="0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5" fillId="0" borderId="74" xfId="0" applyFont="1" applyBorder="1"/>
    <xf numFmtId="0" fontId="5" fillId="0" borderId="75" xfId="0" applyFont="1" applyBorder="1"/>
    <xf numFmtId="0" fontId="5" fillId="0" borderId="76" xfId="0" applyFont="1" applyBorder="1"/>
    <xf numFmtId="0" fontId="5" fillId="0" borderId="79" xfId="0" applyFont="1" applyBorder="1"/>
    <xf numFmtId="0" fontId="5" fillId="0" borderId="80" xfId="0" applyFont="1" applyBorder="1"/>
    <xf numFmtId="0" fontId="5" fillId="0" borderId="81" xfId="0" applyFont="1" applyBorder="1"/>
    <xf numFmtId="0" fontId="15" fillId="0" borderId="8" xfId="0" applyFont="1" applyBorder="1" applyAlignment="1">
      <alignment horizontal="center" wrapText="1" shrinkToFit="1"/>
    </xf>
    <xf numFmtId="0" fontId="4" fillId="0" borderId="0" xfId="0" applyFont="1" applyAlignment="1">
      <alignment wrapText="1"/>
    </xf>
    <xf numFmtId="0" fontId="5" fillId="4" borderId="82" xfId="0" applyFont="1" applyFill="1" applyBorder="1"/>
    <xf numFmtId="0" fontId="5" fillId="4" borderId="83" xfId="0" applyFont="1" applyFill="1" applyBorder="1"/>
    <xf numFmtId="0" fontId="5" fillId="4" borderId="84" xfId="0" applyFont="1" applyFill="1" applyBorder="1"/>
    <xf numFmtId="0" fontId="14" fillId="4" borderId="82" xfId="0" applyFont="1" applyFill="1" applyBorder="1"/>
    <xf numFmtId="0" fontId="14" fillId="4" borderId="83" xfId="0" applyFont="1" applyFill="1" applyBorder="1"/>
    <xf numFmtId="0" fontId="14" fillId="4" borderId="85" xfId="0" applyFont="1" applyFill="1" applyBorder="1"/>
    <xf numFmtId="0" fontId="14" fillId="0" borderId="16" xfId="0" applyFont="1" applyBorder="1"/>
    <xf numFmtId="0" fontId="10" fillId="11" borderId="0" xfId="0" applyFont="1" applyFill="1" applyAlignment="1">
      <alignment horizontal="left" vertical="center"/>
    </xf>
    <xf numFmtId="0" fontId="26" fillId="11" borderId="0" xfId="0" applyFont="1" applyFill="1"/>
    <xf numFmtId="0" fontId="26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49" fillId="11" borderId="0" xfId="0" applyFont="1" applyFill="1" applyAlignment="1">
      <alignment vertical="center" wrapText="1"/>
    </xf>
    <xf numFmtId="0" fontId="50" fillId="11" borderId="0" xfId="0" applyFont="1" applyFill="1" applyAlignment="1">
      <alignment horizontal="left" vertical="center" wrapText="1"/>
    </xf>
    <xf numFmtId="0" fontId="50" fillId="11" borderId="0" xfId="0" applyFont="1" applyFill="1" applyAlignment="1">
      <alignment vertical="center"/>
    </xf>
    <xf numFmtId="4" fontId="5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4" fontId="14" fillId="0" borderId="0" xfId="0" applyNumberFormat="1" applyFont="1"/>
    <xf numFmtId="4" fontId="19" fillId="0" borderId="0" xfId="0" applyNumberFormat="1" applyFont="1"/>
    <xf numFmtId="0" fontId="19" fillId="0" borderId="0" xfId="0" applyFont="1"/>
    <xf numFmtId="4" fontId="21" fillId="0" borderId="0" xfId="0" applyNumberFormat="1" applyFont="1"/>
    <xf numFmtId="0" fontId="14" fillId="8" borderId="0" xfId="0" applyFont="1" applyFill="1"/>
    <xf numFmtId="0" fontId="51" fillId="4" borderId="11" xfId="1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52" fillId="0" borderId="77" xfId="0" applyFont="1" applyBorder="1"/>
    <xf numFmtId="0" fontId="52" fillId="0" borderId="78" xfId="0" applyFont="1" applyBorder="1"/>
    <xf numFmtId="0" fontId="52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4" fontId="44" fillId="0" borderId="7" xfId="0" applyNumberFormat="1" applyFont="1" applyBorder="1" applyAlignment="1" applyProtection="1">
      <alignment horizontal="right" vertical="center"/>
      <protection locked="0" hidden="1"/>
    </xf>
    <xf numFmtId="0" fontId="15" fillId="0" borderId="14" xfId="0" quotePrefix="1" applyFont="1" applyBorder="1" applyAlignment="1" applyProtection="1">
      <alignment horizontal="left"/>
      <protection locked="0" hidden="1"/>
    </xf>
    <xf numFmtId="0" fontId="37" fillId="0" borderId="7" xfId="0" applyFont="1" applyBorder="1" applyAlignment="1" applyProtection="1">
      <alignment horizontal="center"/>
      <protection locked="0" hidden="1"/>
    </xf>
    <xf numFmtId="0" fontId="29" fillId="8" borderId="0" xfId="0" applyFont="1" applyFill="1"/>
    <xf numFmtId="0" fontId="8" fillId="0" borderId="11" xfId="0" applyFont="1" applyBorder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1" xfId="0" quotePrefix="1" applyFont="1" applyFill="1" applyBorder="1" applyAlignment="1">
      <alignment horizontal="center" vertical="center" wrapText="1"/>
    </xf>
    <xf numFmtId="164" fontId="5" fillId="0" borderId="0" xfId="3" applyFont="1" applyProtection="1"/>
    <xf numFmtId="0" fontId="17" fillId="2" borderId="0" xfId="0" applyFont="1" applyFill="1" applyAlignment="1">
      <alignment horizontal="left"/>
    </xf>
    <xf numFmtId="9" fontId="5" fillId="0" borderId="0" xfId="2" applyFont="1" applyProtection="1"/>
    <xf numFmtId="4" fontId="15" fillId="0" borderId="38" xfId="0" applyNumberFormat="1" applyFont="1" applyBorder="1"/>
    <xf numFmtId="4" fontId="5" fillId="0" borderId="3" xfId="0" applyNumberFormat="1" applyFont="1" applyBorder="1"/>
    <xf numFmtId="3" fontId="5" fillId="0" borderId="0" xfId="0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vertical="top"/>
    </xf>
    <xf numFmtId="3" fontId="5" fillId="0" borderId="5" xfId="0" applyNumberFormat="1" applyFont="1" applyBorder="1"/>
    <xf numFmtId="164" fontId="17" fillId="0" borderId="0" xfId="3" applyFont="1" applyProtection="1"/>
    <xf numFmtId="4" fontId="55" fillId="4" borderId="15" xfId="0" applyNumberFormat="1" applyFont="1" applyFill="1" applyBorder="1" applyProtection="1">
      <protection locked="0" hidden="1"/>
    </xf>
    <xf numFmtId="4" fontId="55" fillId="4" borderId="0" xfId="0" applyNumberFormat="1" applyFont="1" applyFill="1" applyProtection="1">
      <protection locked="0" hidden="1"/>
    </xf>
    <xf numFmtId="4" fontId="55" fillId="4" borderId="28" xfId="0" applyNumberFormat="1" applyFont="1" applyFill="1" applyBorder="1" applyProtection="1">
      <protection locked="0" hidden="1"/>
    </xf>
    <xf numFmtId="0" fontId="5" fillId="4" borderId="8" xfId="0" applyFont="1" applyFill="1" applyBorder="1"/>
    <xf numFmtId="0" fontId="14" fillId="0" borderId="9" xfId="0" applyFont="1" applyBorder="1"/>
    <xf numFmtId="4" fontId="14" fillId="0" borderId="3" xfId="0" applyNumberFormat="1" applyFont="1" applyBorder="1"/>
    <xf numFmtId="0" fontId="4" fillId="0" borderId="9" xfId="0" applyFont="1" applyBorder="1" applyAlignment="1">
      <alignment horizontal="center" wrapText="1" shrinkToFi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/>
    <xf numFmtId="3" fontId="17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wrapText="1"/>
    </xf>
    <xf numFmtId="3" fontId="17" fillId="9" borderId="0" xfId="0" applyNumberFormat="1" applyFont="1" applyFill="1" applyAlignment="1">
      <alignment horizontal="right"/>
    </xf>
    <xf numFmtId="3" fontId="15" fillId="2" borderId="2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 applyProtection="1">
      <alignment horizontal="center" vertical="center"/>
      <protection locked="0" hidden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/>
    <xf numFmtId="3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2" borderId="0" xfId="0" applyFont="1" applyFill="1" applyAlignment="1" applyProtection="1">
      <alignment horizontal="left" vertical="top"/>
      <protection locked="0" hidden="1"/>
    </xf>
    <xf numFmtId="0" fontId="17" fillId="2" borderId="0" xfId="0" applyFont="1" applyFill="1" applyAlignment="1" applyProtection="1">
      <alignment horizontal="left"/>
      <protection locked="0" hidden="1"/>
    </xf>
    <xf numFmtId="0" fontId="17" fillId="2" borderId="0" xfId="0" applyFont="1" applyFill="1" applyAlignment="1" applyProtection="1">
      <alignment horizontal="left" vertical="top" wrapText="1"/>
      <protection locked="0" hidden="1"/>
    </xf>
    <xf numFmtId="0" fontId="17" fillId="2" borderId="0" xfId="0" applyFont="1" applyFill="1" applyProtection="1">
      <protection locked="0" hidden="1"/>
    </xf>
    <xf numFmtId="3" fontId="17" fillId="2" borderId="0" xfId="0" applyNumberFormat="1" applyFont="1" applyFill="1" applyProtection="1">
      <protection locked="0" hidden="1"/>
    </xf>
    <xf numFmtId="0" fontId="15" fillId="0" borderId="0" xfId="0" applyFont="1" applyAlignment="1" applyProtection="1">
      <alignment horizontal="center" wrapText="1"/>
      <protection locked="0" hidden="1"/>
    </xf>
    <xf numFmtId="4" fontId="17" fillId="2" borderId="0" xfId="0" applyNumberFormat="1" applyFont="1" applyFill="1" applyAlignment="1" applyProtection="1">
      <alignment horizontal="center" vertical="center"/>
      <protection locked="0" hidden="1"/>
    </xf>
    <xf numFmtId="0" fontId="17" fillId="4" borderId="0" xfId="0" applyFont="1" applyFill="1" applyProtection="1">
      <protection locked="0" hidden="1"/>
    </xf>
    <xf numFmtId="0" fontId="10" fillId="5" borderId="7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10" fontId="17" fillId="0" borderId="0" xfId="2" applyNumberFormat="1" applyFont="1" applyAlignment="1" applyProtection="1">
      <alignment horizontal="center"/>
    </xf>
    <xf numFmtId="4" fontId="5" fillId="0" borderId="0" xfId="0" applyNumberFormat="1" applyFont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5" fillId="0" borderId="0" xfId="2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4" fontId="5" fillId="0" borderId="6" xfId="0" applyNumberFormat="1" applyFont="1" applyBorder="1"/>
    <xf numFmtId="10" fontId="5" fillId="0" borderId="0" xfId="0" applyNumberFormat="1" applyFont="1"/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5" fillId="0" borderId="11" xfId="0" applyNumberFormat="1" applyFont="1" applyBorder="1"/>
    <xf numFmtId="4" fontId="5" fillId="0" borderId="16" xfId="0" applyNumberFormat="1" applyFont="1" applyBorder="1"/>
    <xf numFmtId="4" fontId="4" fillId="0" borderId="16" xfId="0" applyNumberFormat="1" applyFont="1" applyBorder="1"/>
    <xf numFmtId="4" fontId="5" fillId="0" borderId="17" xfId="0" applyNumberFormat="1" applyFont="1" applyBorder="1"/>
    <xf numFmtId="4" fontId="4" fillId="0" borderId="17" xfId="0" applyNumberFormat="1" applyFont="1" applyBorder="1"/>
    <xf numFmtId="4" fontId="4" fillId="0" borderId="0" xfId="0" applyNumberFormat="1" applyFont="1"/>
    <xf numFmtId="4" fontId="5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center"/>
    </xf>
    <xf numFmtId="0" fontId="16" fillId="2" borderId="0" xfId="0" applyFont="1" applyFill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14" fillId="2" borderId="0" xfId="0" applyFont="1" applyFill="1"/>
    <xf numFmtId="0" fontId="5" fillId="2" borderId="15" xfId="0" applyFont="1" applyFill="1" applyBorder="1"/>
    <xf numFmtId="0" fontId="5" fillId="2" borderId="28" xfId="0" applyFont="1" applyFill="1" applyBorder="1"/>
    <xf numFmtId="4" fontId="14" fillId="2" borderId="0" xfId="0" applyNumberFormat="1" applyFont="1" applyFill="1"/>
    <xf numFmtId="0" fontId="4" fillId="2" borderId="0" xfId="0" quotePrefix="1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4" fontId="5" fillId="2" borderId="28" xfId="0" applyNumberFormat="1" applyFont="1" applyFill="1" applyBorder="1"/>
    <xf numFmtId="0" fontId="16" fillId="2" borderId="0" xfId="0" quotePrefix="1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4" fontId="5" fillId="2" borderId="73" xfId="0" applyNumberFormat="1" applyFont="1" applyFill="1" applyBorder="1"/>
    <xf numFmtId="49" fontId="4" fillId="2" borderId="0" xfId="0" applyNumberFormat="1" applyFont="1" applyFill="1" applyAlignment="1">
      <alignment horizontal="center"/>
    </xf>
    <xf numFmtId="0" fontId="5" fillId="2" borderId="13" xfId="0" applyFont="1" applyFill="1" applyBorder="1"/>
    <xf numFmtId="4" fontId="5" fillId="2" borderId="39" xfId="0" applyNumberFormat="1" applyFont="1" applyFill="1" applyBorder="1"/>
    <xf numFmtId="9" fontId="17" fillId="0" borderId="0" xfId="2" applyFont="1" applyAlignment="1" applyProtection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2" borderId="39" xfId="0" applyFont="1" applyFill="1" applyBorder="1"/>
    <xf numFmtId="10" fontId="5" fillId="0" borderId="0" xfId="2" applyNumberFormat="1" applyFont="1" applyBorder="1" applyAlignment="1" applyProtection="1"/>
    <xf numFmtId="4" fontId="29" fillId="0" borderId="0" xfId="0" applyNumberFormat="1" applyFont="1"/>
    <xf numFmtId="0" fontId="5" fillId="0" borderId="14" xfId="0" applyFont="1" applyBorder="1" applyAlignment="1">
      <alignment horizontal="center"/>
    </xf>
    <xf numFmtId="4" fontId="4" fillId="0" borderId="11" xfId="0" applyNumberFormat="1" applyFont="1" applyBorder="1"/>
    <xf numFmtId="0" fontId="4" fillId="0" borderId="9" xfId="0" applyFont="1" applyBorder="1"/>
    <xf numFmtId="4" fontId="5" fillId="0" borderId="0" xfId="0" applyNumberFormat="1" applyFont="1" applyAlignment="1">
      <alignment horizontal="right"/>
    </xf>
    <xf numFmtId="10" fontId="38" fillId="0" borderId="0" xfId="0" applyNumberFormat="1" applyFont="1" applyAlignment="1">
      <alignment horizontal="center" vertical="center"/>
    </xf>
    <xf numFmtId="10" fontId="6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0" fontId="38" fillId="0" borderId="0" xfId="0" applyNumberFormat="1" applyFont="1" applyAlignment="1">
      <alignment horizontal="center"/>
    </xf>
    <xf numFmtId="10" fontId="38" fillId="0" borderId="3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 vertical="center"/>
    </xf>
    <xf numFmtId="10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/>
    <xf numFmtId="0" fontId="5" fillId="0" borderId="9" xfId="0" applyFont="1" applyBorder="1" applyProtection="1">
      <protection locked="0" hidden="1"/>
    </xf>
    <xf numFmtId="0" fontId="5" fillId="0" borderId="0" xfId="0" applyFont="1" applyProtection="1">
      <protection locked="0" hidden="1"/>
    </xf>
    <xf numFmtId="3" fontId="40" fillId="0" borderId="11" xfId="1" applyNumberFormat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right"/>
    </xf>
    <xf numFmtId="4" fontId="14" fillId="0" borderId="8" xfId="1" applyNumberFormat="1" applyFont="1" applyBorder="1"/>
    <xf numFmtId="4" fontId="14" fillId="0" borderId="22" xfId="1" applyNumberFormat="1" applyFont="1" applyBorder="1"/>
    <xf numFmtId="0" fontId="14" fillId="0" borderId="33" xfId="1" applyFont="1" applyBorder="1" applyAlignment="1">
      <alignment horizontal="left"/>
    </xf>
    <xf numFmtId="0" fontId="14" fillId="0" borderId="34" xfId="1" applyFont="1" applyBorder="1" applyAlignment="1">
      <alignment horizontal="right"/>
    </xf>
    <xf numFmtId="4" fontId="14" fillId="0" borderId="9" xfId="1" applyNumberFormat="1" applyFont="1" applyBorder="1"/>
    <xf numFmtId="4" fontId="14" fillId="0" borderId="16" xfId="1" applyNumberFormat="1" applyFont="1" applyBorder="1"/>
    <xf numFmtId="0" fontId="14" fillId="0" borderId="34" xfId="1" applyFont="1" applyBorder="1" applyAlignment="1">
      <alignment horizontal="left"/>
    </xf>
    <xf numFmtId="4" fontId="17" fillId="0" borderId="9" xfId="1" applyNumberFormat="1" applyFont="1" applyBorder="1"/>
    <xf numFmtId="4" fontId="17" fillId="0" borderId="16" xfId="1" applyNumberFormat="1" applyFont="1" applyBorder="1"/>
    <xf numFmtId="0" fontId="41" fillId="0" borderId="34" xfId="1" applyFont="1" applyBorder="1" applyAlignment="1">
      <alignment horizontal="right"/>
    </xf>
    <xf numFmtId="0" fontId="42" fillId="0" borderId="34" xfId="1" applyFont="1" applyBorder="1" applyAlignment="1">
      <alignment horizontal="left"/>
    </xf>
    <xf numFmtId="0" fontId="5" fillId="0" borderId="35" xfId="1" applyFont="1" applyBorder="1"/>
    <xf numFmtId="4" fontId="17" fillId="0" borderId="10" xfId="1" applyNumberFormat="1" applyFont="1" applyBorder="1"/>
    <xf numFmtId="4" fontId="14" fillId="0" borderId="23" xfId="1" applyNumberFormat="1" applyFont="1" applyBorder="1"/>
    <xf numFmtId="0" fontId="5" fillId="0" borderId="35" xfId="1" applyFont="1" applyBorder="1" applyAlignment="1">
      <alignment horizontal="left"/>
    </xf>
    <xf numFmtId="0" fontId="5" fillId="0" borderId="0" xfId="1" applyFont="1"/>
    <xf numFmtId="4" fontId="17" fillId="0" borderId="0" xfId="1" applyNumberFormat="1" applyFont="1" applyAlignment="1">
      <alignment horizontal="right"/>
    </xf>
    <xf numFmtId="4" fontId="17" fillId="0" borderId="0" xfId="1" applyNumberFormat="1" applyFont="1"/>
    <xf numFmtId="0" fontId="14" fillId="0" borderId="0" xfId="1" applyFont="1" applyAlignment="1">
      <alignment horizontal="center" vertical="center"/>
    </xf>
    <xf numFmtId="0" fontId="17" fillId="0" borderId="0" xfId="1" applyFont="1"/>
    <xf numFmtId="4" fontId="14" fillId="0" borderId="0" xfId="1" applyNumberFormat="1" applyFont="1"/>
    <xf numFmtId="4" fontId="16" fillId="0" borderId="0" xfId="1" quotePrefix="1" applyNumberFormat="1" applyFont="1" applyAlignment="1">
      <alignment horizontal="right"/>
    </xf>
    <xf numFmtId="4" fontId="16" fillId="0" borderId="6" xfId="1" applyNumberFormat="1" applyFont="1" applyBorder="1" applyAlignment="1">
      <alignment horizontal="right" vertical="center"/>
    </xf>
    <xf numFmtId="4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right" vertical="center"/>
    </xf>
    <xf numFmtId="4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4" fontId="4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2" borderId="7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6" fillId="2" borderId="7" xfId="0" applyNumberFormat="1" applyFont="1" applyFill="1" applyBorder="1" applyAlignment="1">
      <alignment vertical="center"/>
    </xf>
    <xf numFmtId="4" fontId="44" fillId="0" borderId="7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 vertical="center"/>
    </xf>
    <xf numFmtId="4" fontId="45" fillId="0" borderId="6" xfId="0" applyNumberFormat="1" applyFont="1" applyBorder="1"/>
    <xf numFmtId="0" fontId="46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15" fillId="0" borderId="14" xfId="0" quotePrefix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37" fillId="0" borderId="7" xfId="0" quotePrefix="1" applyFont="1" applyBorder="1" applyAlignment="1">
      <alignment horizontal="center"/>
    </xf>
    <xf numFmtId="0" fontId="15" fillId="0" borderId="18" xfId="0" quotePrefix="1" applyFont="1" applyBorder="1" applyAlignment="1" applyProtection="1">
      <alignment horizontal="left"/>
      <protection locked="0" hidden="1"/>
    </xf>
    <xf numFmtId="0" fontId="15" fillId="0" borderId="18" xfId="0" applyFont="1" applyBorder="1" applyAlignment="1" applyProtection="1">
      <alignment horizontal="left"/>
      <protection locked="0" hidden="1"/>
    </xf>
    <xf numFmtId="3" fontId="16" fillId="4" borderId="16" xfId="1" applyNumberFormat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quotePrefix="1" applyFont="1"/>
    <xf numFmtId="0" fontId="10" fillId="11" borderId="0" xfId="0" quotePrefix="1" applyFont="1" applyFill="1" applyAlignment="1">
      <alignment horizontal="left" vertical="center"/>
    </xf>
    <xf numFmtId="0" fontId="5" fillId="0" borderId="0" xfId="0" applyFont="1" applyAlignment="1">
      <alignment wrapText="1"/>
    </xf>
    <xf numFmtId="0" fontId="49" fillId="11" borderId="0" xfId="0" applyFont="1" applyFill="1" applyAlignment="1">
      <alignment vertical="center"/>
    </xf>
    <xf numFmtId="0" fontId="56" fillId="12" borderId="37" xfId="0" applyFont="1" applyFill="1" applyBorder="1"/>
    <xf numFmtId="0" fontId="5" fillId="13" borderId="7" xfId="0" applyFont="1" applyFill="1" applyBorder="1" applyAlignment="1">
      <alignment horizontal="left" vertical="center"/>
    </xf>
    <xf numFmtId="0" fontId="56" fillId="12" borderId="37" xfId="0" quotePrefix="1" applyFont="1" applyFill="1" applyBorder="1" applyAlignment="1">
      <alignment horizontal="left"/>
    </xf>
    <xf numFmtId="0" fontId="49" fillId="11" borderId="0" xfId="0" applyFont="1" applyFill="1" applyAlignment="1">
      <alignment horizontal="left" vertical="center"/>
    </xf>
    <xf numFmtId="0" fontId="50" fillId="11" borderId="0" xfId="0" applyFont="1" applyFill="1" applyAlignment="1">
      <alignment horizontal="left" vertical="center"/>
    </xf>
    <xf numFmtId="0" fontId="49" fillId="11" borderId="0" xfId="0" quotePrefix="1" applyFont="1" applyFill="1" applyAlignment="1">
      <alignment horizontal="left" vertical="center"/>
    </xf>
    <xf numFmtId="0" fontId="5" fillId="0" borderId="12" xfId="0" applyFont="1" applyBorder="1"/>
    <xf numFmtId="0" fontId="14" fillId="0" borderId="21" xfId="0" applyFont="1" applyBorder="1"/>
    <xf numFmtId="0" fontId="58" fillId="0" borderId="7" xfId="0" quotePrefix="1" applyFont="1" applyBorder="1" applyAlignment="1">
      <alignment horizontal="left" vertical="center" shrinkToFit="1"/>
    </xf>
    <xf numFmtId="0" fontId="58" fillId="0" borderId="7" xfId="0" applyFont="1" applyBorder="1" applyAlignment="1">
      <alignment horizontal="left" vertical="center" shrinkToFit="1"/>
    </xf>
    <xf numFmtId="0" fontId="53" fillId="0" borderId="0" xfId="0" quotePrefix="1" applyFont="1" applyAlignment="1">
      <alignment horizontal="left" vertical="distributed" wrapText="1"/>
    </xf>
    <xf numFmtId="0" fontId="53" fillId="0" borderId="0" xfId="0" applyFont="1" applyAlignment="1">
      <alignment horizontal="justify" vertical="distributed" wrapText="1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3" fillId="0" borderId="63" xfId="0" applyFont="1" applyBorder="1" applyAlignment="1">
      <alignment horizontal="right" vertical="center"/>
    </xf>
    <xf numFmtId="0" fontId="43" fillId="0" borderId="72" xfId="0" applyFont="1" applyBorder="1" applyAlignment="1">
      <alignment horizontal="right" vertical="center"/>
    </xf>
    <xf numFmtId="0" fontId="30" fillId="0" borderId="0" xfId="0" quotePrefix="1" applyFont="1" applyAlignment="1">
      <alignment horizontal="center"/>
    </xf>
    <xf numFmtId="0" fontId="47" fillId="11" borderId="0" xfId="0" quotePrefix="1" applyFont="1" applyFill="1" applyAlignment="1" applyProtection="1">
      <alignment horizontal="center" vertical="top"/>
      <protection locked="0" hidden="1"/>
    </xf>
    <xf numFmtId="0" fontId="10" fillId="7" borderId="14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left" vertical="justify"/>
    </xf>
    <xf numFmtId="0" fontId="15" fillId="0" borderId="62" xfId="0" applyFont="1" applyBorder="1" applyAlignment="1">
      <alignment horizontal="left" vertical="justify"/>
    </xf>
    <xf numFmtId="0" fontId="4" fillId="10" borderId="11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1" xfId="0" quotePrefix="1" applyFont="1" applyBorder="1" applyAlignment="1">
      <alignment horizontal="center" vertical="center" wrapText="1"/>
    </xf>
    <xf numFmtId="0" fontId="12" fillId="0" borderId="17" xfId="0" quotePrefix="1" applyFont="1" applyBorder="1" applyAlignment="1">
      <alignment horizontal="center" vertical="center" wrapText="1"/>
    </xf>
    <xf numFmtId="0" fontId="4" fillId="10" borderId="14" xfId="0" quotePrefix="1" applyFont="1" applyFill="1" applyBorder="1" applyAlignment="1">
      <alignment horizontal="center"/>
    </xf>
    <xf numFmtId="0" fontId="4" fillId="10" borderId="18" xfId="0" quotePrefix="1" applyFont="1" applyFill="1" applyBorder="1" applyAlignment="1">
      <alignment horizontal="center"/>
    </xf>
    <xf numFmtId="0" fontId="4" fillId="10" borderId="19" xfId="0" quotePrefix="1" applyFont="1" applyFill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4" fillId="10" borderId="23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10" borderId="14" xfId="1" quotePrefix="1" applyFont="1" applyFill="1" applyBorder="1" applyAlignment="1">
      <alignment horizontal="center" wrapText="1" shrinkToFit="1"/>
    </xf>
    <xf numFmtId="0" fontId="16" fillId="10" borderId="18" xfId="1" quotePrefix="1" applyFont="1" applyFill="1" applyBorder="1" applyAlignment="1">
      <alignment horizontal="center" wrapText="1" shrinkToFit="1"/>
    </xf>
    <xf numFmtId="0" fontId="16" fillId="10" borderId="19" xfId="1" quotePrefix="1" applyFont="1" applyFill="1" applyBorder="1" applyAlignment="1">
      <alignment horizontal="center" wrapText="1" shrinkToFit="1"/>
    </xf>
    <xf numFmtId="0" fontId="5" fillId="8" borderId="0" xfId="0" applyFont="1" applyFill="1" applyAlignment="1">
      <alignment horizontal="left"/>
    </xf>
    <xf numFmtId="0" fontId="15" fillId="8" borderId="0" xfId="0" quotePrefix="1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7" fillId="14" borderId="0" xfId="0" applyFont="1" applyFill="1" applyAlignment="1">
      <alignment wrapText="1"/>
    </xf>
    <xf numFmtId="0" fontId="14" fillId="4" borderId="6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59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5" xfId="0" quotePrefix="1" applyFont="1" applyFill="1" applyBorder="1" applyAlignment="1">
      <alignment horizontal="center"/>
    </xf>
    <xf numFmtId="0" fontId="29" fillId="8" borderId="0" xfId="0" applyFont="1" applyFill="1" applyAlignment="1" applyProtection="1">
      <alignment horizontal="center"/>
      <protection locked="0" hidden="1"/>
    </xf>
    <xf numFmtId="0" fontId="5" fillId="8" borderId="12" xfId="0" applyFont="1" applyFill="1" applyBorder="1" applyAlignment="1" applyProtection="1">
      <alignment horizontal="center"/>
      <protection locked="0" hidden="1"/>
    </xf>
    <xf numFmtId="0" fontId="5" fillId="8" borderId="37" xfId="0" applyFont="1" applyFill="1" applyBorder="1" applyAlignment="1" applyProtection="1">
      <alignment horizontal="center"/>
      <protection locked="0" hidden="1"/>
    </xf>
    <xf numFmtId="0" fontId="14" fillId="8" borderId="37" xfId="0" applyFont="1" applyFill="1" applyBorder="1" applyAlignment="1" applyProtection="1">
      <alignment horizontal="center"/>
      <protection locked="0" hidden="1"/>
    </xf>
    <xf numFmtId="0" fontId="22" fillId="4" borderId="5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3" fontId="51" fillId="4" borderId="11" xfId="1" applyNumberFormat="1" applyFont="1" applyFill="1" applyBorder="1" applyAlignment="1">
      <alignment horizontal="left" vertical="center" wrapText="1"/>
    </xf>
    <xf numFmtId="3" fontId="51" fillId="4" borderId="17" xfId="1" applyNumberFormat="1" applyFont="1" applyFill="1" applyBorder="1" applyAlignment="1">
      <alignment horizontal="left" vertical="center" wrapText="1"/>
    </xf>
    <xf numFmtId="3" fontId="51" fillId="4" borderId="16" xfId="1" applyNumberFormat="1" applyFont="1" applyFill="1" applyBorder="1" applyAlignment="1">
      <alignment horizontal="left" vertical="center" wrapText="1"/>
    </xf>
    <xf numFmtId="0" fontId="4" fillId="4" borderId="11" xfId="0" quotePrefix="1" applyFont="1" applyFill="1" applyBorder="1" applyAlignment="1">
      <alignment horizontal="center" vertical="center" textRotation="255" wrapText="1"/>
    </xf>
    <xf numFmtId="0" fontId="4" fillId="4" borderId="16" xfId="0" quotePrefix="1" applyFont="1" applyFill="1" applyBorder="1" applyAlignment="1">
      <alignment horizontal="center" vertical="center" textRotation="255" wrapText="1"/>
    </xf>
    <xf numFmtId="0" fontId="48" fillId="11" borderId="0" xfId="0" applyFont="1" applyFill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 wrapText="1"/>
    </xf>
    <xf numFmtId="0" fontId="4" fillId="4" borderId="67" xfId="0" quotePrefix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64" xfId="0" quotePrefix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49" xfId="0" quotePrefix="1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31" fillId="4" borderId="49" xfId="0" applyFont="1" applyFill="1" applyBorder="1" applyAlignment="1">
      <alignment vertical="center" textRotation="255"/>
    </xf>
    <xf numFmtId="0" fontId="31" fillId="4" borderId="15" xfId="0" applyFont="1" applyFill="1" applyBorder="1" applyAlignment="1">
      <alignment vertical="center" textRotation="255"/>
    </xf>
    <xf numFmtId="0" fontId="31" fillId="4" borderId="13" xfId="0" applyFont="1" applyFill="1" applyBorder="1" applyAlignment="1">
      <alignment vertical="center" textRotation="255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8" fillId="0" borderId="89" xfId="0" applyFont="1" applyBorder="1" applyAlignment="1">
      <alignment horizontal="center"/>
    </xf>
    <xf numFmtId="0" fontId="28" fillId="0" borderId="88" xfId="0" applyFont="1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 hidden="1"/>
    </xf>
    <xf numFmtId="0" fontId="5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49" fillId="11" borderId="0" xfId="0" quotePrefix="1" applyFont="1" applyFill="1" applyAlignment="1">
      <alignment horizontal="left" vertical="center"/>
    </xf>
    <xf numFmtId="0" fontId="50" fillId="11" borderId="0" xfId="0" applyFont="1" applyFill="1" applyAlignment="1">
      <alignment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23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3" fontId="16" fillId="4" borderId="16" xfId="1" applyNumberFormat="1" applyFont="1" applyFill="1" applyBorder="1" applyAlignment="1">
      <alignment horizontal="left" vertical="top" wrapText="1"/>
    </xf>
    <xf numFmtId="0" fontId="15" fillId="4" borderId="21" xfId="0" applyFont="1" applyFill="1" applyBorder="1" applyAlignment="1">
      <alignment horizontal="center" vertical="center" textRotation="255" wrapText="1"/>
    </xf>
    <xf numFmtId="0" fontId="15" fillId="4" borderId="91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1" fillId="4" borderId="15" xfId="0" quotePrefix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4" fillId="4" borderId="14" xfId="0" quotePrefix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0" fillId="11" borderId="0" xfId="0" quotePrefix="1" applyFont="1" applyFill="1" applyAlignment="1">
      <alignment horizontal="left" vertical="center" wrapText="1"/>
    </xf>
    <xf numFmtId="0" fontId="10" fillId="11" borderId="0" xfId="0" applyFont="1" applyFill="1" applyAlignment="1">
      <alignment horizontal="justify" vertical="center" wrapText="1"/>
    </xf>
    <xf numFmtId="0" fontId="10" fillId="11" borderId="0" xfId="0" applyFont="1" applyFill="1" applyAlignment="1">
      <alignment horizontal="justify" vertical="center"/>
    </xf>
    <xf numFmtId="0" fontId="22" fillId="2" borderId="12" xfId="0" quotePrefix="1" applyFont="1" applyFill="1" applyBorder="1" applyAlignment="1">
      <alignment horizontal="center" wrapText="1"/>
    </xf>
    <xf numFmtId="0" fontId="22" fillId="2" borderId="37" xfId="0" quotePrefix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6" borderId="14" xfId="0" quotePrefix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2" fillId="6" borderId="14" xfId="0" quotePrefix="1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justify"/>
    </xf>
    <xf numFmtId="4" fontId="54" fillId="0" borderId="16" xfId="0" applyNumberFormat="1" applyFont="1" applyBorder="1" applyAlignment="1">
      <alignment horizontal="center" vertical="justify"/>
    </xf>
    <xf numFmtId="4" fontId="54" fillId="0" borderId="17" xfId="0" applyNumberFormat="1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quotePrefix="1" applyFont="1" applyBorder="1" applyAlignment="1">
      <alignment horizontal="left"/>
    </xf>
    <xf numFmtId="0" fontId="12" fillId="0" borderId="9" xfId="0" quotePrefix="1" applyFont="1" applyBorder="1" applyAlignment="1">
      <alignment horizontal="left" wrapText="1"/>
    </xf>
    <xf numFmtId="0" fontId="12" fillId="0" borderId="0" xfId="0" quotePrefix="1" applyFont="1" applyAlignment="1">
      <alignment horizontal="left" wrapText="1"/>
    </xf>
    <xf numFmtId="0" fontId="12" fillId="0" borderId="3" xfId="0" quotePrefix="1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quotePrefix="1" applyFont="1" applyBorder="1" applyAlignment="1">
      <alignment horizontal="center"/>
    </xf>
    <xf numFmtId="0" fontId="47" fillId="11" borderId="9" xfId="0" quotePrefix="1" applyFont="1" applyFill="1" applyBorder="1" applyAlignment="1">
      <alignment horizontal="center"/>
    </xf>
    <xf numFmtId="0" fontId="47" fillId="11" borderId="0" xfId="0" applyFont="1" applyFill="1" applyAlignment="1">
      <alignment horizontal="center"/>
    </xf>
    <xf numFmtId="0" fontId="47" fillId="11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12" xfId="0" quotePrefix="1" applyFont="1" applyBorder="1" applyAlignment="1">
      <alignment horizontal="center"/>
    </xf>
    <xf numFmtId="0" fontId="5" fillId="0" borderId="37" xfId="0" applyFont="1" applyBorder="1" applyAlignment="1" applyProtection="1">
      <alignment horizontal="center"/>
      <protection locked="0" hidden="1"/>
    </xf>
    <xf numFmtId="0" fontId="5" fillId="0" borderId="86" xfId="0" applyFont="1" applyBorder="1" applyAlignment="1" applyProtection="1">
      <alignment horizontal="center"/>
      <protection locked="0" hidden="1"/>
    </xf>
    <xf numFmtId="0" fontId="5" fillId="0" borderId="87" xfId="0" quotePrefix="1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15" fillId="0" borderId="11" xfId="0" quotePrefix="1" applyFont="1" applyBorder="1" applyAlignment="1">
      <alignment horizontal="center" vertical="justify" wrapText="1"/>
    </xf>
    <xf numFmtId="0" fontId="15" fillId="0" borderId="17" xfId="0" applyFont="1" applyBorder="1" applyAlignment="1">
      <alignment horizontal="center" vertical="justify"/>
    </xf>
    <xf numFmtId="0" fontId="57" fillId="12" borderId="0" xfId="0" applyFont="1" applyFill="1" applyAlignment="1"/>
  </cellXfs>
  <cellStyles count="5">
    <cellStyle name="Millares" xfId="3" builtinId="3"/>
    <cellStyle name="Millares 2" xfId="4" xr:uid="{00000000-0005-0000-0000-000001000000}"/>
    <cellStyle name="Normal" xfId="0" builtinId="0"/>
    <cellStyle name="Normal 2" xfId="1" xr:uid="{00000000-0005-0000-0000-000003000000}"/>
    <cellStyle name="Porcentaje" xfId="2" builtinId="5"/>
  </cellStyles>
  <dxfs count="0"/>
  <tableStyles count="0" defaultTableStyle="TableStyleMedium9" defaultPivotStyle="PivotStyleLight16"/>
  <colors>
    <mruColors>
      <color rgb="FF9D2449"/>
      <color rgb="FFF2F2F2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612625</xdr:colOff>
      <xdr:row>1</xdr:row>
      <xdr:rowOff>119063</xdr:rowOff>
    </xdr:from>
    <xdr:to>
      <xdr:col>19</xdr:col>
      <xdr:colOff>61726</xdr:colOff>
      <xdr:row>5</xdr:row>
      <xdr:rowOff>219508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id="{AAB80B30-7AC6-4BBE-80A1-2D5827E15309}"/>
            </a:ext>
          </a:extLst>
        </xdr:cNvPr>
        <xdr:cNvSpPr/>
      </xdr:nvSpPr>
      <xdr:spPr>
        <a:xfrm rot="17170713">
          <a:off x="15866281" y="712626"/>
          <a:ext cx="945789" cy="3063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  </a:t>
          </a:r>
        </a:p>
      </xdr:txBody>
    </xdr:sp>
    <xdr:clientData fPrintsWithSheet="0"/>
  </xdr:twoCellAnchor>
  <xdr:twoCellAnchor>
    <xdr:from>
      <xdr:col>17</xdr:col>
      <xdr:colOff>95250</xdr:colOff>
      <xdr:row>5</xdr:row>
      <xdr:rowOff>213139</xdr:rowOff>
    </xdr:from>
    <xdr:to>
      <xdr:col>19</xdr:col>
      <xdr:colOff>44980</xdr:colOff>
      <xdr:row>6</xdr:row>
      <xdr:rowOff>623244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4FD0533-B893-4B87-9901-44A406D33B6C}"/>
            </a:ext>
          </a:extLst>
        </xdr:cNvPr>
        <xdr:cNvSpPr txBox="1"/>
      </xdr:nvSpPr>
      <xdr:spPr>
        <a:xfrm>
          <a:off x="14739938" y="1332327"/>
          <a:ext cx="1735667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 ORGANIZACIÓN </a:t>
          </a:r>
          <a:r>
            <a:rPr lang="es-MX" sz="1100" baseline="0"/>
            <a:t>PODRÁ ELEGIR SU NOMBRE AL DAR CLICK EN ESTA OPCIÓN.</a:t>
          </a:r>
          <a:endParaRPr lang="es-MX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997479</xdr:colOff>
      <xdr:row>5</xdr:row>
      <xdr:rowOff>11907</xdr:rowOff>
    </xdr:from>
    <xdr:to>
      <xdr:col>13</xdr:col>
      <xdr:colOff>4594</xdr:colOff>
      <xdr:row>19</xdr:row>
      <xdr:rowOff>28595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7345A56-ED80-4F3D-B5CC-1E6CA99DB6CA}"/>
            </a:ext>
          </a:extLst>
        </xdr:cNvPr>
        <xdr:cNvGrpSpPr/>
      </xdr:nvGrpSpPr>
      <xdr:grpSpPr>
        <a:xfrm>
          <a:off x="2388129" y="1297782"/>
          <a:ext cx="9103615" cy="2959913"/>
          <a:chOff x="2383896" y="1281907"/>
          <a:chExt cx="9093031" cy="2980021"/>
        </a:xfrm>
      </xdr:grpSpPr>
      <xdr:sp macro="" textlink="">
        <xdr:nvSpPr>
          <xdr:cNvPr id="9" name="Flecha derecha 1">
            <a:extLst>
              <a:ext uri="{FF2B5EF4-FFF2-40B4-BE49-F238E27FC236}">
                <a16:creationId xmlns:a16="http://schemas.microsoft.com/office/drawing/2014/main" id="{EE6FFA8C-FE6D-4426-A04D-7811E6B8B9FC}"/>
              </a:ext>
            </a:extLst>
          </xdr:cNvPr>
          <xdr:cNvSpPr/>
        </xdr:nvSpPr>
        <xdr:spPr>
          <a:xfrm rot="2111384">
            <a:off x="3092413" y="1975630"/>
            <a:ext cx="945737" cy="35846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54700189-8DC9-4665-B7C6-B6BF9C773AD1}"/>
              </a:ext>
            </a:extLst>
          </xdr:cNvPr>
          <xdr:cNvSpPr txBox="1"/>
        </xdr:nvSpPr>
        <xdr:spPr>
          <a:xfrm>
            <a:off x="2383896" y="1281907"/>
            <a:ext cx="1771058" cy="472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LA ORGANIZACIÓN </a:t>
            </a:r>
            <a:r>
              <a:rPr lang="es-MX" sz="1100" baseline="0"/>
              <a:t>DEBE CAPTURAR ESTOS CAMPOS.</a:t>
            </a:r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F65C72B-06CA-4B9B-860C-0198581DAE90}"/>
              </a:ext>
            </a:extLst>
          </xdr:cNvPr>
          <xdr:cNvSpPr/>
        </xdr:nvSpPr>
        <xdr:spPr>
          <a:xfrm>
            <a:off x="8116506" y="3942208"/>
            <a:ext cx="821327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636FC971-CFA4-41AE-8902-92DBF40225FB}"/>
              </a:ext>
            </a:extLst>
          </xdr:cNvPr>
          <xdr:cNvSpPr/>
        </xdr:nvSpPr>
        <xdr:spPr>
          <a:xfrm>
            <a:off x="7268882" y="3942208"/>
            <a:ext cx="81905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4D723752-4D77-4971-AE9D-E9F68907E8CA}"/>
              </a:ext>
            </a:extLst>
          </xdr:cNvPr>
          <xdr:cNvSpPr/>
        </xdr:nvSpPr>
        <xdr:spPr>
          <a:xfrm>
            <a:off x="6410682" y="3942208"/>
            <a:ext cx="81906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78DEEED2-E49A-4AA9-A43B-5372475218A9}"/>
              </a:ext>
            </a:extLst>
          </xdr:cNvPr>
          <xdr:cNvSpPr/>
        </xdr:nvSpPr>
        <xdr:spPr>
          <a:xfrm>
            <a:off x="5568924" y="3942208"/>
            <a:ext cx="81717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FF7ADC64-478D-4749-BC4B-203A0CA9E85E}"/>
              </a:ext>
            </a:extLst>
          </xdr:cNvPr>
          <xdr:cNvSpPr/>
        </xdr:nvSpPr>
        <xdr:spPr>
          <a:xfrm>
            <a:off x="4721110" y="3942208"/>
            <a:ext cx="81924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7301680-856F-453E-9C17-504F1E4A17D8}"/>
              </a:ext>
            </a:extLst>
          </xdr:cNvPr>
          <xdr:cNvSpPr/>
        </xdr:nvSpPr>
        <xdr:spPr>
          <a:xfrm>
            <a:off x="3865175" y="3942208"/>
            <a:ext cx="816794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8063E2AB-15CA-4C0E-95DF-70D706E78052}"/>
              </a:ext>
            </a:extLst>
          </xdr:cNvPr>
          <xdr:cNvSpPr/>
        </xdr:nvSpPr>
        <xdr:spPr>
          <a:xfrm>
            <a:off x="8095345" y="3223375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E7B21333-809B-4D0F-AB2A-F538F81E8DF4}"/>
              </a:ext>
            </a:extLst>
          </xdr:cNvPr>
          <xdr:cNvSpPr/>
        </xdr:nvSpPr>
        <xdr:spPr>
          <a:xfrm>
            <a:off x="7247721" y="3223375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73A93A8-4C04-4E34-8CE3-7B5D0B734216}"/>
              </a:ext>
            </a:extLst>
          </xdr:cNvPr>
          <xdr:cNvSpPr/>
        </xdr:nvSpPr>
        <xdr:spPr>
          <a:xfrm>
            <a:off x="6382910" y="3223375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1213EC14-2DA7-4EDF-AD3F-D48D5FBF07D8}"/>
              </a:ext>
            </a:extLst>
          </xdr:cNvPr>
          <xdr:cNvSpPr/>
        </xdr:nvSpPr>
        <xdr:spPr>
          <a:xfrm>
            <a:off x="5547763" y="3223375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F4D7EAD6-EC4B-4219-A390-06B57DD107C3}"/>
              </a:ext>
            </a:extLst>
          </xdr:cNvPr>
          <xdr:cNvSpPr/>
        </xdr:nvSpPr>
        <xdr:spPr>
          <a:xfrm>
            <a:off x="4699949" y="3223375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45FCED95-CFC5-45DF-9D22-65D78C3A58AF}"/>
              </a:ext>
            </a:extLst>
          </xdr:cNvPr>
          <xdr:cNvSpPr/>
        </xdr:nvSpPr>
        <xdr:spPr>
          <a:xfrm>
            <a:off x="3844014" y="3223375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6960C18A-18AB-468C-B6DB-27EEC3729C36}"/>
              </a:ext>
            </a:extLst>
          </xdr:cNvPr>
          <xdr:cNvSpPr/>
        </xdr:nvSpPr>
        <xdr:spPr>
          <a:xfrm>
            <a:off x="8095345" y="2471660"/>
            <a:ext cx="821327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A259E0A7-F02E-4CBF-908C-9549C73803FB}"/>
              </a:ext>
            </a:extLst>
          </xdr:cNvPr>
          <xdr:cNvSpPr/>
        </xdr:nvSpPr>
        <xdr:spPr>
          <a:xfrm>
            <a:off x="7247721" y="2471660"/>
            <a:ext cx="8190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8C6C7A14-EA13-4697-A44A-FE6CC6090F0D}"/>
              </a:ext>
            </a:extLst>
          </xdr:cNvPr>
          <xdr:cNvSpPr/>
        </xdr:nvSpPr>
        <xdr:spPr>
          <a:xfrm>
            <a:off x="6382910" y="2471660"/>
            <a:ext cx="8241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CD033770-5DBA-4414-9065-E7AA239BCC8B}"/>
              </a:ext>
            </a:extLst>
          </xdr:cNvPr>
          <xdr:cNvSpPr/>
        </xdr:nvSpPr>
        <xdr:spPr>
          <a:xfrm>
            <a:off x="5547763" y="2471660"/>
            <a:ext cx="817170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EBE12473-7212-4CC7-90AD-E1E8C0845DDC}"/>
              </a:ext>
            </a:extLst>
          </xdr:cNvPr>
          <xdr:cNvSpPr/>
        </xdr:nvSpPr>
        <xdr:spPr>
          <a:xfrm>
            <a:off x="4699949" y="2471660"/>
            <a:ext cx="81924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18AA62BB-FBA8-4453-B5B7-07BD5681E63D}"/>
              </a:ext>
            </a:extLst>
          </xdr:cNvPr>
          <xdr:cNvSpPr/>
        </xdr:nvSpPr>
        <xdr:spPr>
          <a:xfrm>
            <a:off x="3844014" y="2471660"/>
            <a:ext cx="816794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1798DA4C-97B2-4CC4-B8A4-B1E49EAB6991}"/>
              </a:ext>
            </a:extLst>
          </xdr:cNvPr>
          <xdr:cNvSpPr/>
        </xdr:nvSpPr>
        <xdr:spPr>
          <a:xfrm>
            <a:off x="10655601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CD6AFCEC-449D-4DA2-B484-B131631D130D}"/>
              </a:ext>
            </a:extLst>
          </xdr:cNvPr>
          <xdr:cNvSpPr/>
        </xdr:nvSpPr>
        <xdr:spPr>
          <a:xfrm>
            <a:off x="9805709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FA9DFA93-6FB1-4A22-B402-6D3F27A48A21}"/>
              </a:ext>
            </a:extLst>
          </xdr:cNvPr>
          <xdr:cNvSpPr/>
        </xdr:nvSpPr>
        <xdr:spPr>
          <a:xfrm>
            <a:off x="8951853" y="2471660"/>
            <a:ext cx="81471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  <xdr:twoCellAnchor>
    <xdr:from>
      <xdr:col>23</xdr:col>
      <xdr:colOff>962025</xdr:colOff>
      <xdr:row>15</xdr:row>
      <xdr:rowOff>180974</xdr:rowOff>
    </xdr:from>
    <xdr:to>
      <xdr:col>25</xdr:col>
      <xdr:colOff>28575</xdr:colOff>
      <xdr:row>17</xdr:row>
      <xdr:rowOff>47625</xdr:rowOff>
    </xdr:to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id="{E07F0159-91EB-476F-B822-037DCB3261C1}"/>
            </a:ext>
          </a:extLst>
        </xdr:cNvPr>
        <xdr:cNvSpPr/>
      </xdr:nvSpPr>
      <xdr:spPr>
        <a:xfrm>
          <a:off x="19497675" y="3457574"/>
          <a:ext cx="1028700" cy="3429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PrintsWithSheet="0"/>
  </xdr:twoCellAnchor>
  <xdr:twoCellAnchor>
    <xdr:from>
      <xdr:col>23</xdr:col>
      <xdr:colOff>942975</xdr:colOff>
      <xdr:row>17</xdr:row>
      <xdr:rowOff>180975</xdr:rowOff>
    </xdr:from>
    <xdr:to>
      <xdr:col>25</xdr:col>
      <xdr:colOff>9525</xdr:colOff>
      <xdr:row>19</xdr:row>
      <xdr:rowOff>47626</xdr:rowOff>
    </xdr:to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id="{52E7C0CC-61D8-4B91-971D-21E6B16CC513}"/>
            </a:ext>
          </a:extLst>
        </xdr:cNvPr>
        <xdr:cNvSpPr/>
      </xdr:nvSpPr>
      <xdr:spPr>
        <a:xfrm>
          <a:off x="19478625" y="3933825"/>
          <a:ext cx="1028700" cy="3429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1010633</xdr:colOff>
      <xdr:row>4</xdr:row>
      <xdr:rowOff>210292</xdr:rowOff>
    </xdr:from>
    <xdr:to>
      <xdr:col>12</xdr:col>
      <xdr:colOff>851348</xdr:colOff>
      <xdr:row>19</xdr:row>
      <xdr:rowOff>22486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22A040D-B8BC-47D0-8F00-979501334E4B}"/>
            </a:ext>
          </a:extLst>
        </xdr:cNvPr>
        <xdr:cNvGrpSpPr/>
      </xdr:nvGrpSpPr>
      <xdr:grpSpPr>
        <a:xfrm>
          <a:off x="2401283" y="1238992"/>
          <a:ext cx="9089490" cy="2964969"/>
          <a:chOff x="2400162" y="1241233"/>
          <a:chExt cx="9107980" cy="2938635"/>
        </a:xfrm>
      </xdr:grpSpPr>
      <xdr:sp macro="" textlink="">
        <xdr:nvSpPr>
          <xdr:cNvPr id="3" name="Flecha derecha 1">
            <a:extLst>
              <a:ext uri="{FF2B5EF4-FFF2-40B4-BE49-F238E27FC236}">
                <a16:creationId xmlns:a16="http://schemas.microsoft.com/office/drawing/2014/main" id="{BFD5960E-1187-4F9B-B783-FE49DDE96BAB}"/>
              </a:ext>
            </a:extLst>
          </xdr:cNvPr>
          <xdr:cNvSpPr/>
        </xdr:nvSpPr>
        <xdr:spPr>
          <a:xfrm rot="2111384">
            <a:off x="3109844" y="1918674"/>
            <a:ext cx="947292" cy="350047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F6331DC-93FF-4422-992B-6D386C5945FD}"/>
              </a:ext>
            </a:extLst>
          </xdr:cNvPr>
          <xdr:cNvSpPr txBox="1"/>
        </xdr:nvSpPr>
        <xdr:spPr>
          <a:xfrm>
            <a:off x="2400162" y="1241233"/>
            <a:ext cx="1773969" cy="4618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 ORGANIZACIÓN </a:t>
            </a:r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DEBE CAPTURAR ESTOS CAMPOS.</a:t>
            </a:r>
            <a:endParaRPr lang="es-MX">
              <a:effectLst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C426324E-C62D-4029-BAC5-246B7576426A}"/>
              </a:ext>
            </a:extLst>
          </xdr:cNvPr>
          <xdr:cNvSpPr/>
        </xdr:nvSpPr>
        <xdr:spPr>
          <a:xfrm>
            <a:off x="8142196" y="3867652"/>
            <a:ext cx="822678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42BFA3B-17F5-467D-8A16-00AD11D26689}"/>
              </a:ext>
            </a:extLst>
          </xdr:cNvPr>
          <xdr:cNvSpPr/>
        </xdr:nvSpPr>
        <xdr:spPr>
          <a:xfrm>
            <a:off x="7293179" y="3867652"/>
            <a:ext cx="820405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3D1960F7-2CC2-49D7-BBDC-C8B0E9F1F7E9}"/>
              </a:ext>
            </a:extLst>
          </xdr:cNvPr>
          <xdr:cNvSpPr/>
        </xdr:nvSpPr>
        <xdr:spPr>
          <a:xfrm>
            <a:off x="6433568" y="3867652"/>
            <a:ext cx="820406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72027726-3AF0-430A-9C23-B050A42EA4ED}"/>
              </a:ext>
            </a:extLst>
          </xdr:cNvPr>
          <xdr:cNvSpPr/>
        </xdr:nvSpPr>
        <xdr:spPr>
          <a:xfrm>
            <a:off x="5590426" y="3867652"/>
            <a:ext cx="818513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7FF0591D-24C5-46DD-A084-FAE67AA8551A}"/>
              </a:ext>
            </a:extLst>
          </xdr:cNvPr>
          <xdr:cNvSpPr/>
        </xdr:nvSpPr>
        <xdr:spPr>
          <a:xfrm>
            <a:off x="4741218" y="3867652"/>
            <a:ext cx="820596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116BDD11-18AE-40E8-8930-E6DBDA2F9C64}"/>
              </a:ext>
            </a:extLst>
          </xdr:cNvPr>
          <xdr:cNvSpPr/>
        </xdr:nvSpPr>
        <xdr:spPr>
          <a:xfrm>
            <a:off x="3883876" y="3867652"/>
            <a:ext cx="818137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3C99739B-7832-4C8A-B310-49AE39CFA59B}"/>
              </a:ext>
            </a:extLst>
          </xdr:cNvPr>
          <xdr:cNvSpPr/>
        </xdr:nvSpPr>
        <xdr:spPr>
          <a:xfrm>
            <a:off x="8121001" y="3165692"/>
            <a:ext cx="822678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A930C55A-6961-4F17-9890-2E9E15706A84}"/>
              </a:ext>
            </a:extLst>
          </xdr:cNvPr>
          <xdr:cNvSpPr/>
        </xdr:nvSpPr>
        <xdr:spPr>
          <a:xfrm>
            <a:off x="7271983" y="3165692"/>
            <a:ext cx="820405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2DE7D22-0AF8-423E-A5DA-F22B02194A0A}"/>
              </a:ext>
            </a:extLst>
          </xdr:cNvPr>
          <xdr:cNvSpPr/>
        </xdr:nvSpPr>
        <xdr:spPr>
          <a:xfrm>
            <a:off x="6405750" y="3165692"/>
            <a:ext cx="825514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43207633-5F78-46EC-B604-0066B71BC491}"/>
              </a:ext>
            </a:extLst>
          </xdr:cNvPr>
          <xdr:cNvSpPr/>
        </xdr:nvSpPr>
        <xdr:spPr>
          <a:xfrm>
            <a:off x="5569230" y="3165692"/>
            <a:ext cx="818513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8CA46FBC-49FE-4D92-BCF8-72CF745091CF}"/>
              </a:ext>
            </a:extLst>
          </xdr:cNvPr>
          <xdr:cNvSpPr/>
        </xdr:nvSpPr>
        <xdr:spPr>
          <a:xfrm>
            <a:off x="4720022" y="3165692"/>
            <a:ext cx="820596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83226F78-651F-4FC2-9D3A-BBC64674AAA9}"/>
              </a:ext>
            </a:extLst>
          </xdr:cNvPr>
          <xdr:cNvSpPr/>
        </xdr:nvSpPr>
        <xdr:spPr>
          <a:xfrm>
            <a:off x="3862681" y="3165692"/>
            <a:ext cx="818137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F04E0E24-E85E-4115-AB28-2B56C67363C2}"/>
              </a:ext>
            </a:extLst>
          </xdr:cNvPr>
          <xdr:cNvSpPr/>
        </xdr:nvSpPr>
        <xdr:spPr>
          <a:xfrm>
            <a:off x="8121001" y="2403061"/>
            <a:ext cx="822678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5" name="Rectángulo 44">
            <a:extLst>
              <a:ext uri="{FF2B5EF4-FFF2-40B4-BE49-F238E27FC236}">
                <a16:creationId xmlns:a16="http://schemas.microsoft.com/office/drawing/2014/main" id="{DC71EF3B-C753-492E-B5DD-6D36A1F59356}"/>
              </a:ext>
            </a:extLst>
          </xdr:cNvPr>
          <xdr:cNvSpPr/>
        </xdr:nvSpPr>
        <xdr:spPr>
          <a:xfrm>
            <a:off x="7271983" y="2403061"/>
            <a:ext cx="820405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631D8234-D6E7-4056-A34E-2A78F3641431}"/>
              </a:ext>
            </a:extLst>
          </xdr:cNvPr>
          <xdr:cNvSpPr/>
        </xdr:nvSpPr>
        <xdr:spPr>
          <a:xfrm>
            <a:off x="6405750" y="2403061"/>
            <a:ext cx="825514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8</a:t>
            </a:r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786A4CF7-5E9F-4E1F-98B2-131FD2653B65}"/>
              </a:ext>
            </a:extLst>
          </xdr:cNvPr>
          <xdr:cNvSpPr/>
        </xdr:nvSpPr>
        <xdr:spPr>
          <a:xfrm>
            <a:off x="5569230" y="2403061"/>
            <a:ext cx="818513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7594AF7F-DB91-4CA0-8D29-056C29BF1B80}"/>
              </a:ext>
            </a:extLst>
          </xdr:cNvPr>
          <xdr:cNvSpPr/>
        </xdr:nvSpPr>
        <xdr:spPr>
          <a:xfrm>
            <a:off x="4720022" y="2403061"/>
            <a:ext cx="820596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4C5602D2-01C4-4484-AE67-848710608BF6}"/>
              </a:ext>
            </a:extLst>
          </xdr:cNvPr>
          <xdr:cNvSpPr/>
        </xdr:nvSpPr>
        <xdr:spPr>
          <a:xfrm>
            <a:off x="3862681" y="2403061"/>
            <a:ext cx="818137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4F6F3A4F-3C6E-4B66-9E69-F82930FEFC62}"/>
              </a:ext>
            </a:extLst>
          </xdr:cNvPr>
          <xdr:cNvSpPr/>
        </xdr:nvSpPr>
        <xdr:spPr>
          <a:xfrm>
            <a:off x="10685465" y="2403061"/>
            <a:ext cx="822677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621A6A2F-17B9-44CC-B317-8E86FDFA4C73}"/>
              </a:ext>
            </a:extLst>
          </xdr:cNvPr>
          <xdr:cNvSpPr/>
        </xdr:nvSpPr>
        <xdr:spPr>
          <a:xfrm>
            <a:off x="9834177" y="2403061"/>
            <a:ext cx="822677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B0921D86-3BB6-47CD-BAD6-F069BE17C039}"/>
              </a:ext>
            </a:extLst>
          </xdr:cNvPr>
          <xdr:cNvSpPr/>
        </xdr:nvSpPr>
        <xdr:spPr>
          <a:xfrm>
            <a:off x="8978917" y="2403061"/>
            <a:ext cx="816055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1018117</xdr:colOff>
      <xdr:row>4</xdr:row>
      <xdr:rowOff>135467</xdr:rowOff>
    </xdr:from>
    <xdr:to>
      <xdr:col>13</xdr:col>
      <xdr:colOff>20601</xdr:colOff>
      <xdr:row>18</xdr:row>
      <xdr:rowOff>189594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161BE67-14EA-4072-9E14-36380F76C501}"/>
            </a:ext>
          </a:extLst>
        </xdr:cNvPr>
        <xdr:cNvGrpSpPr/>
      </xdr:nvGrpSpPr>
      <xdr:grpSpPr>
        <a:xfrm>
          <a:off x="2408767" y="1164167"/>
          <a:ext cx="9098984" cy="2968777"/>
          <a:chOff x="2404534" y="1151467"/>
          <a:chExt cx="9088400" cy="2985710"/>
        </a:xfrm>
      </xdr:grpSpPr>
      <xdr:sp macro="" textlink="">
        <xdr:nvSpPr>
          <xdr:cNvPr id="8" name="Flecha derecha 1">
            <a:extLst>
              <a:ext uri="{FF2B5EF4-FFF2-40B4-BE49-F238E27FC236}">
                <a16:creationId xmlns:a16="http://schemas.microsoft.com/office/drawing/2014/main" id="{5ED33EB3-FA04-461E-A4C1-4BE15EFE6525}"/>
              </a:ext>
            </a:extLst>
          </xdr:cNvPr>
          <xdr:cNvSpPr/>
        </xdr:nvSpPr>
        <xdr:spPr>
          <a:xfrm rot="2111384">
            <a:off x="3112690" y="1845859"/>
            <a:ext cx="945255" cy="35880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552112F5-97C5-49D8-9828-EF80290B5A89}"/>
              </a:ext>
            </a:extLst>
          </xdr:cNvPr>
          <xdr:cNvSpPr txBox="1"/>
        </xdr:nvSpPr>
        <xdr:spPr>
          <a:xfrm>
            <a:off x="2404534" y="1151467"/>
            <a:ext cx="1770156" cy="4734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 ORGANIZACIÓN </a:t>
            </a:r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DEBE CAPTURAR ESTOS CAMPOS.</a:t>
            </a:r>
            <a:endParaRPr lang="es-MX">
              <a:effectLst/>
            </a:endParaRPr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F713703B-5BED-4F2F-83E5-8EE92FC921D7}"/>
              </a:ext>
            </a:extLst>
          </xdr:cNvPr>
          <xdr:cNvSpPr/>
        </xdr:nvSpPr>
        <xdr:spPr>
          <a:xfrm>
            <a:off x="8134224" y="3817148"/>
            <a:ext cx="820909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A343E521-C4C3-4C9F-BF0B-412C349B05D3}"/>
              </a:ext>
            </a:extLst>
          </xdr:cNvPr>
          <xdr:cNvSpPr/>
        </xdr:nvSpPr>
        <xdr:spPr>
          <a:xfrm>
            <a:off x="7287032" y="3817148"/>
            <a:ext cx="818642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AF7EE968-9B12-46FF-8940-9A8E5A1C02BF}"/>
              </a:ext>
            </a:extLst>
          </xdr:cNvPr>
          <xdr:cNvSpPr/>
        </xdr:nvSpPr>
        <xdr:spPr>
          <a:xfrm>
            <a:off x="6429269" y="3817148"/>
            <a:ext cx="818643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6388D012-A6B5-4DF8-9178-D6776CD30316}"/>
              </a:ext>
            </a:extLst>
          </xdr:cNvPr>
          <xdr:cNvSpPr/>
        </xdr:nvSpPr>
        <xdr:spPr>
          <a:xfrm>
            <a:off x="5587940" y="3817148"/>
            <a:ext cx="816754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0EF49C5A-B166-4226-A100-AC0C0A87187C}"/>
              </a:ext>
            </a:extLst>
          </xdr:cNvPr>
          <xdr:cNvSpPr/>
        </xdr:nvSpPr>
        <xdr:spPr>
          <a:xfrm>
            <a:off x="4740558" y="3817148"/>
            <a:ext cx="818831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D80DBBB3-5AFE-4FB0-BA25-056B8C20868D}"/>
              </a:ext>
            </a:extLst>
          </xdr:cNvPr>
          <xdr:cNvSpPr/>
        </xdr:nvSpPr>
        <xdr:spPr>
          <a:xfrm>
            <a:off x="3885059" y="3817148"/>
            <a:ext cx="816378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FCEE1E7F-6DB5-4B35-938D-590D11B69C29}"/>
              </a:ext>
            </a:extLst>
          </xdr:cNvPr>
          <xdr:cNvSpPr/>
        </xdr:nvSpPr>
        <xdr:spPr>
          <a:xfrm>
            <a:off x="8113074" y="3097623"/>
            <a:ext cx="820909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3837061B-92AB-463D-AE9E-3C803A134DCD}"/>
              </a:ext>
            </a:extLst>
          </xdr:cNvPr>
          <xdr:cNvSpPr/>
        </xdr:nvSpPr>
        <xdr:spPr>
          <a:xfrm>
            <a:off x="7265882" y="3097623"/>
            <a:ext cx="818642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B1D7D621-A73E-4B46-9265-AEB75208EB45}"/>
              </a:ext>
            </a:extLst>
          </xdr:cNvPr>
          <xdr:cNvSpPr/>
        </xdr:nvSpPr>
        <xdr:spPr>
          <a:xfrm>
            <a:off x="6401511" y="3097623"/>
            <a:ext cx="823740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1AF66F64-8B6C-4E3E-9EF6-F6C920A30A5D}"/>
              </a:ext>
            </a:extLst>
          </xdr:cNvPr>
          <xdr:cNvSpPr/>
        </xdr:nvSpPr>
        <xdr:spPr>
          <a:xfrm>
            <a:off x="5566789" y="3097623"/>
            <a:ext cx="816754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7551C6F1-457B-4D1E-8EBF-00499590CD98}"/>
              </a:ext>
            </a:extLst>
          </xdr:cNvPr>
          <xdr:cNvSpPr/>
        </xdr:nvSpPr>
        <xdr:spPr>
          <a:xfrm>
            <a:off x="4719407" y="3097623"/>
            <a:ext cx="818831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5E432FCA-AC8B-4D82-8877-40AEAE0A58F8}"/>
              </a:ext>
            </a:extLst>
          </xdr:cNvPr>
          <xdr:cNvSpPr/>
        </xdr:nvSpPr>
        <xdr:spPr>
          <a:xfrm>
            <a:off x="3863908" y="3097623"/>
            <a:ext cx="816378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031DA434-3339-448A-BED1-DF89028D7603}"/>
              </a:ext>
            </a:extLst>
          </xdr:cNvPr>
          <xdr:cNvSpPr/>
        </xdr:nvSpPr>
        <xdr:spPr>
          <a:xfrm>
            <a:off x="8113074" y="2342367"/>
            <a:ext cx="820909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BAB0B5D3-BA22-42D1-BE5B-10F9B96262D0}"/>
              </a:ext>
            </a:extLst>
          </xdr:cNvPr>
          <xdr:cNvSpPr/>
        </xdr:nvSpPr>
        <xdr:spPr>
          <a:xfrm>
            <a:off x="7265882" y="2342367"/>
            <a:ext cx="818642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176D7991-B469-44CC-B87E-5B2E03344FE3}"/>
              </a:ext>
            </a:extLst>
          </xdr:cNvPr>
          <xdr:cNvSpPr/>
        </xdr:nvSpPr>
        <xdr:spPr>
          <a:xfrm>
            <a:off x="6401511" y="2342367"/>
            <a:ext cx="823740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4B0E21E4-C729-44A0-BBD8-FAA6C0F353C0}"/>
              </a:ext>
            </a:extLst>
          </xdr:cNvPr>
          <xdr:cNvSpPr/>
        </xdr:nvSpPr>
        <xdr:spPr>
          <a:xfrm>
            <a:off x="5566789" y="2342367"/>
            <a:ext cx="816754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B4ECEF8C-F469-49EA-93C0-E643E956DE8D}"/>
              </a:ext>
            </a:extLst>
          </xdr:cNvPr>
          <xdr:cNvSpPr/>
        </xdr:nvSpPr>
        <xdr:spPr>
          <a:xfrm>
            <a:off x="4719407" y="2342367"/>
            <a:ext cx="818831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F99BAA84-094F-41CB-A695-672C0FA13392}"/>
              </a:ext>
            </a:extLst>
          </xdr:cNvPr>
          <xdr:cNvSpPr/>
        </xdr:nvSpPr>
        <xdr:spPr>
          <a:xfrm>
            <a:off x="3863908" y="2342367"/>
            <a:ext cx="816378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774F77BF-E1B7-4504-8739-E4D1687EEF5A}"/>
              </a:ext>
            </a:extLst>
          </xdr:cNvPr>
          <xdr:cNvSpPr/>
        </xdr:nvSpPr>
        <xdr:spPr>
          <a:xfrm>
            <a:off x="10672026" y="2342367"/>
            <a:ext cx="820908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2FBAB7B0-8E09-4AB8-8375-CE8396A6A17C}"/>
              </a:ext>
            </a:extLst>
          </xdr:cNvPr>
          <xdr:cNvSpPr/>
        </xdr:nvSpPr>
        <xdr:spPr>
          <a:xfrm>
            <a:off x="9822567" y="2342367"/>
            <a:ext cx="820908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C06CFA9D-54EC-4860-83D2-65FE64283D84}"/>
              </a:ext>
            </a:extLst>
          </xdr:cNvPr>
          <xdr:cNvSpPr/>
        </xdr:nvSpPr>
        <xdr:spPr>
          <a:xfrm>
            <a:off x="8969146" y="2342367"/>
            <a:ext cx="814301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4</xdr:row>
      <xdr:rowOff>200025</xdr:rowOff>
    </xdr:from>
    <xdr:to>
      <xdr:col>13</xdr:col>
      <xdr:colOff>31184</xdr:colOff>
      <xdr:row>19</xdr:row>
      <xdr:rowOff>10735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D86475-F328-48F6-BA0B-24A857AB07FB}"/>
            </a:ext>
          </a:extLst>
        </xdr:cNvPr>
        <xdr:cNvGrpSpPr/>
      </xdr:nvGrpSpPr>
      <xdr:grpSpPr>
        <a:xfrm>
          <a:off x="2419350" y="1228725"/>
          <a:ext cx="9098984" cy="2963485"/>
          <a:chOff x="2418229" y="1230966"/>
          <a:chExt cx="9121396" cy="2937151"/>
        </a:xfrm>
      </xdr:grpSpPr>
      <xdr:sp macro="" textlink="">
        <xdr:nvSpPr>
          <xdr:cNvPr id="8" name="Flecha derecha 1">
            <a:extLst>
              <a:ext uri="{FF2B5EF4-FFF2-40B4-BE49-F238E27FC236}">
                <a16:creationId xmlns:a16="http://schemas.microsoft.com/office/drawing/2014/main" id="{01EF15A8-6CDF-42C9-A92B-C3212B7F3BF8}"/>
              </a:ext>
            </a:extLst>
          </xdr:cNvPr>
          <xdr:cNvSpPr/>
        </xdr:nvSpPr>
        <xdr:spPr>
          <a:xfrm rot="2111384">
            <a:off x="3128956" y="1908232"/>
            <a:ext cx="948687" cy="349957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403E24D1-B42D-41DB-8103-2DA33F6073E9}"/>
              </a:ext>
            </a:extLst>
          </xdr:cNvPr>
          <xdr:cNvSpPr txBox="1"/>
        </xdr:nvSpPr>
        <xdr:spPr>
          <a:xfrm>
            <a:off x="2418229" y="1230966"/>
            <a:ext cx="1776582" cy="4617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 ORGANIZACIÓN </a:t>
            </a:r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DEBE CAPTURAR ESTOS CAMPOS.</a:t>
            </a:r>
            <a:endParaRPr lang="es-MX">
              <a:effectLst/>
            </a:endParaRPr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1E7FFC0-9E91-4CE5-B6C2-815C628321AF}"/>
              </a:ext>
            </a:extLst>
          </xdr:cNvPr>
          <xdr:cNvSpPr/>
        </xdr:nvSpPr>
        <xdr:spPr>
          <a:xfrm>
            <a:off x="8168721" y="3855981"/>
            <a:ext cx="823889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5B21666-CBC9-423B-825C-12D6199D9512}"/>
              </a:ext>
            </a:extLst>
          </xdr:cNvPr>
          <xdr:cNvSpPr/>
        </xdr:nvSpPr>
        <xdr:spPr>
          <a:xfrm>
            <a:off x="7318453" y="3855981"/>
            <a:ext cx="821614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B19256AF-0085-4658-809D-23BD815D9305}"/>
              </a:ext>
            </a:extLst>
          </xdr:cNvPr>
          <xdr:cNvSpPr/>
        </xdr:nvSpPr>
        <xdr:spPr>
          <a:xfrm>
            <a:off x="6457576" y="3855981"/>
            <a:ext cx="821615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E9EC1B13-DA49-4058-A753-022C648E7B55}"/>
              </a:ext>
            </a:extLst>
          </xdr:cNvPr>
          <xdr:cNvSpPr/>
        </xdr:nvSpPr>
        <xdr:spPr>
          <a:xfrm>
            <a:off x="5613192" y="3855981"/>
            <a:ext cx="819719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CD9F0AC7-AB01-4B94-86F0-49619F3B6A26}"/>
              </a:ext>
            </a:extLst>
          </xdr:cNvPr>
          <xdr:cNvSpPr/>
        </xdr:nvSpPr>
        <xdr:spPr>
          <a:xfrm>
            <a:off x="4762734" y="3855981"/>
            <a:ext cx="821804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C476332F-C19B-4434-974A-82D02E90DE0D}"/>
              </a:ext>
            </a:extLst>
          </xdr:cNvPr>
          <xdr:cNvSpPr/>
        </xdr:nvSpPr>
        <xdr:spPr>
          <a:xfrm>
            <a:off x="3904129" y="3855981"/>
            <a:ext cx="819342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34737B4-5FAF-4B4A-A40F-08ACC5EC6C5A}"/>
              </a:ext>
            </a:extLst>
          </xdr:cNvPr>
          <xdr:cNvSpPr/>
        </xdr:nvSpPr>
        <xdr:spPr>
          <a:xfrm>
            <a:off x="8147494" y="3154202"/>
            <a:ext cx="823889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207641A-0652-4FE6-8B30-E24828990BF6}"/>
              </a:ext>
            </a:extLst>
          </xdr:cNvPr>
          <xdr:cNvSpPr/>
        </xdr:nvSpPr>
        <xdr:spPr>
          <a:xfrm>
            <a:off x="7297226" y="3154202"/>
            <a:ext cx="821614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3E124A7E-7EC4-4B5A-AAA5-81947DAEC6F9}"/>
              </a:ext>
            </a:extLst>
          </xdr:cNvPr>
          <xdr:cNvSpPr/>
        </xdr:nvSpPr>
        <xdr:spPr>
          <a:xfrm>
            <a:off x="6429718" y="3154202"/>
            <a:ext cx="826730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38308095-3D00-47E1-85EE-F2F00675E8D6}"/>
              </a:ext>
            </a:extLst>
          </xdr:cNvPr>
          <xdr:cNvSpPr/>
        </xdr:nvSpPr>
        <xdr:spPr>
          <a:xfrm>
            <a:off x="5591965" y="3154202"/>
            <a:ext cx="819719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A17E0694-7FDE-4731-8EDF-1D82FA23A6BD}"/>
              </a:ext>
            </a:extLst>
          </xdr:cNvPr>
          <xdr:cNvSpPr/>
        </xdr:nvSpPr>
        <xdr:spPr>
          <a:xfrm>
            <a:off x="4741506" y="3154202"/>
            <a:ext cx="821804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F09916F8-DB68-48D0-9B92-C2FFB915B8B0}"/>
              </a:ext>
            </a:extLst>
          </xdr:cNvPr>
          <xdr:cNvSpPr/>
        </xdr:nvSpPr>
        <xdr:spPr>
          <a:xfrm>
            <a:off x="3882902" y="3154202"/>
            <a:ext cx="819342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780724F3-0B8C-40FE-882E-EE085BC83535}"/>
              </a:ext>
            </a:extLst>
          </xdr:cNvPr>
          <xdr:cNvSpPr/>
        </xdr:nvSpPr>
        <xdr:spPr>
          <a:xfrm>
            <a:off x="8147494" y="2392495"/>
            <a:ext cx="823889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8B724443-F748-4DCF-B011-E3FB5151C9FD}"/>
              </a:ext>
            </a:extLst>
          </xdr:cNvPr>
          <xdr:cNvSpPr/>
        </xdr:nvSpPr>
        <xdr:spPr>
          <a:xfrm>
            <a:off x="7297226" y="2392495"/>
            <a:ext cx="821614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70EA3EE4-7E8D-4EC7-B14F-7E563AE322EB}"/>
              </a:ext>
            </a:extLst>
          </xdr:cNvPr>
          <xdr:cNvSpPr/>
        </xdr:nvSpPr>
        <xdr:spPr>
          <a:xfrm>
            <a:off x="6429718" y="2392495"/>
            <a:ext cx="826730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65CC4F4E-AC95-4E3B-81A1-D95D03CD9154}"/>
              </a:ext>
            </a:extLst>
          </xdr:cNvPr>
          <xdr:cNvSpPr/>
        </xdr:nvSpPr>
        <xdr:spPr>
          <a:xfrm>
            <a:off x="5591965" y="2392495"/>
            <a:ext cx="819719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EFDCF898-E423-4FA2-BFBE-2FA67F4BF372}"/>
              </a:ext>
            </a:extLst>
          </xdr:cNvPr>
          <xdr:cNvSpPr/>
        </xdr:nvSpPr>
        <xdr:spPr>
          <a:xfrm>
            <a:off x="4741506" y="2392495"/>
            <a:ext cx="821804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502F6F99-A8FB-452D-BF71-EBB11D86533C}"/>
              </a:ext>
            </a:extLst>
          </xdr:cNvPr>
          <xdr:cNvSpPr/>
        </xdr:nvSpPr>
        <xdr:spPr>
          <a:xfrm>
            <a:off x="3882902" y="2392495"/>
            <a:ext cx="819342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EDDB0E7C-59C1-4CCF-ADC6-CC480956158A}"/>
              </a:ext>
            </a:extLst>
          </xdr:cNvPr>
          <xdr:cNvSpPr/>
        </xdr:nvSpPr>
        <xdr:spPr>
          <a:xfrm>
            <a:off x="10715737" y="2392495"/>
            <a:ext cx="823888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D047C431-85FC-4BB5-A475-E23AF7F03565}"/>
              </a:ext>
            </a:extLst>
          </xdr:cNvPr>
          <xdr:cNvSpPr/>
        </xdr:nvSpPr>
        <xdr:spPr>
          <a:xfrm>
            <a:off x="9863194" y="2392495"/>
            <a:ext cx="823888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EC82C17E-F1A0-469C-8C70-BFF3E1BC7598}"/>
              </a:ext>
            </a:extLst>
          </xdr:cNvPr>
          <xdr:cNvSpPr/>
        </xdr:nvSpPr>
        <xdr:spPr>
          <a:xfrm>
            <a:off x="9006674" y="2392495"/>
            <a:ext cx="817257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J7"/>
  <sheetViews>
    <sheetView zoomScale="110" zoomScaleNormal="110" workbookViewId="0"/>
  </sheetViews>
  <sheetFormatPr defaultColWidth="11.42578125" defaultRowHeight="15"/>
  <cols>
    <col min="1" max="2" width="2.85546875" style="6" customWidth="1"/>
    <col min="3" max="9" width="21.140625" style="6" customWidth="1"/>
    <col min="10" max="10" width="2.85546875" style="6" customWidth="1"/>
    <col min="11" max="19" width="2.28515625" style="6" customWidth="1"/>
    <col min="20" max="16384" width="11.42578125" style="6"/>
  </cols>
  <sheetData>
    <row r="1" spans="2:10" ht="5.25" customHeight="1" thickBot="1"/>
    <row r="2" spans="2:10" ht="15.75" thickTop="1">
      <c r="B2" s="167"/>
      <c r="C2" s="168"/>
      <c r="D2" s="168"/>
      <c r="E2" s="168"/>
      <c r="F2" s="168"/>
      <c r="G2" s="168"/>
      <c r="H2" s="168"/>
      <c r="I2" s="168"/>
      <c r="J2" s="169"/>
    </row>
    <row r="3" spans="2:10" s="208" customFormat="1" ht="387.75" customHeight="1">
      <c r="B3" s="206"/>
      <c r="C3" s="388" t="s">
        <v>0</v>
      </c>
      <c r="D3" s="389"/>
      <c r="E3" s="389"/>
      <c r="F3" s="389"/>
      <c r="G3" s="389"/>
      <c r="H3" s="389"/>
      <c r="I3" s="389"/>
      <c r="J3" s="207"/>
    </row>
    <row r="4" spans="2:10" ht="15.75" thickBot="1">
      <c r="B4" s="170"/>
      <c r="C4" s="171"/>
      <c r="D4" s="171"/>
      <c r="E4" s="171"/>
      <c r="F4" s="171"/>
      <c r="G4" s="171"/>
      <c r="H4" s="171"/>
      <c r="I4" s="171"/>
      <c r="J4" s="172"/>
    </row>
    <row r="5" spans="2:10" ht="5.25" customHeight="1" thickTop="1"/>
    <row r="6" spans="2:10" ht="5.25" customHeight="1"/>
    <row r="7" spans="2:10">
      <c r="D7" s="3"/>
    </row>
  </sheetData>
  <mergeCells count="1">
    <mergeCell ref="C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AI50"/>
  <sheetViews>
    <sheetView zoomScale="90" zoomScaleNormal="90" workbookViewId="0"/>
  </sheetViews>
  <sheetFormatPr defaultColWidth="11.42578125" defaultRowHeight="15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3.28515625" style="6" customWidth="1"/>
    <col min="17" max="17" width="16" style="6" customWidth="1"/>
    <col min="18" max="19" width="1.5703125" style="6" customWidth="1"/>
    <col min="20" max="22" width="14.7109375" style="6" customWidth="1"/>
    <col min="23" max="23" width="16" style="6" customWidth="1"/>
    <col min="24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>
      <c r="A1" s="542" t="s">
        <v>135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191"/>
      <c r="T1" s="550" t="s">
        <v>136</v>
      </c>
      <c r="U1" s="551"/>
      <c r="V1" s="551"/>
      <c r="W1" s="551"/>
      <c r="X1" s="551"/>
      <c r="Y1" s="551"/>
      <c r="Z1" s="551"/>
      <c r="AA1" s="551"/>
      <c r="AB1" s="552"/>
      <c r="AE1" s="4"/>
    </row>
    <row r="2" spans="1:35" s="3" customFormat="1" ht="20.25" customHeight="1">
      <c r="A2" s="542" t="s">
        <v>137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191"/>
      <c r="T2" s="558">
        <f>Q28</f>
        <v>0</v>
      </c>
      <c r="U2" s="570"/>
      <c r="V2" s="570"/>
      <c r="W2" s="570"/>
      <c r="X2" s="570"/>
      <c r="Y2" s="570"/>
      <c r="Z2" s="570"/>
      <c r="AA2" s="570"/>
      <c r="AB2" s="571"/>
      <c r="AD2" s="209"/>
      <c r="AE2" s="209"/>
      <c r="AF2" s="209"/>
      <c r="AG2" s="209"/>
    </row>
    <row r="3" spans="1:35" s="3" customFormat="1" ht="20.25" customHeight="1">
      <c r="A3" s="543" t="s">
        <v>138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191"/>
      <c r="S3" s="6"/>
      <c r="T3" s="553">
        <f>IF(Q28=0,0,T4/$Q$28)</f>
        <v>0</v>
      </c>
      <c r="U3" s="554"/>
      <c r="V3" s="554"/>
      <c r="W3" s="553">
        <f>IF(Q28=0,0,W4/$Q$28)</f>
        <v>0</v>
      </c>
      <c r="X3" s="554"/>
      <c r="Y3" s="554"/>
      <c r="Z3" s="553">
        <f>IF(Q28=0,0,Z4/$Q$28)</f>
        <v>0</v>
      </c>
      <c r="AA3" s="554"/>
      <c r="AB3" s="554"/>
      <c r="AC3" s="7"/>
      <c r="AD3" s="209"/>
      <c r="AE3" s="209"/>
      <c r="AF3" s="209"/>
      <c r="AG3" s="209"/>
    </row>
    <row r="4" spans="1:35" s="3" customFormat="1" ht="20.25" customHeight="1">
      <c r="A4" s="544" t="s">
        <v>101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91"/>
      <c r="S4" s="6"/>
      <c r="T4" s="558">
        <f>E28</f>
        <v>0</v>
      </c>
      <c r="U4" s="559"/>
      <c r="V4" s="560"/>
      <c r="W4" s="558">
        <f>I28</f>
        <v>0</v>
      </c>
      <c r="X4" s="559"/>
      <c r="Y4" s="560"/>
      <c r="Z4" s="558">
        <f>M28</f>
        <v>0</v>
      </c>
      <c r="AA4" s="559"/>
      <c r="AB4" s="560"/>
      <c r="AC4" s="190"/>
      <c r="AD4" s="209"/>
      <c r="AE4" s="209"/>
      <c r="AF4" s="209"/>
      <c r="AG4" s="209"/>
    </row>
    <row r="5" spans="1:35" s="3" customFormat="1" ht="20.25" customHeight="1">
      <c r="A5" s="609" t="s">
        <v>169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191"/>
      <c r="S5" s="6"/>
      <c r="T5" s="561" t="s">
        <v>140</v>
      </c>
      <c r="U5" s="562"/>
      <c r="V5" s="563"/>
      <c r="W5" s="564" t="s">
        <v>141</v>
      </c>
      <c r="X5" s="565"/>
      <c r="Y5" s="566"/>
      <c r="Z5" s="564" t="s">
        <v>142</v>
      </c>
      <c r="AA5" s="565"/>
      <c r="AB5" s="566"/>
      <c r="AC5" s="6"/>
      <c r="AD5" s="209"/>
      <c r="AE5" s="209"/>
      <c r="AF5" s="209"/>
      <c r="AG5" s="209"/>
    </row>
    <row r="6" spans="1:35" ht="21.75">
      <c r="A6" s="517" t="s">
        <v>143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N6" s="5"/>
      <c r="O6" s="517" t="s">
        <v>170</v>
      </c>
      <c r="P6" s="518"/>
      <c r="Q6" s="519"/>
      <c r="R6" s="192"/>
      <c r="T6" s="259" t="s">
        <v>79</v>
      </c>
      <c r="U6" s="259" t="s">
        <v>80</v>
      </c>
      <c r="V6" s="259" t="s">
        <v>81</v>
      </c>
      <c r="W6" s="259" t="s">
        <v>79</v>
      </c>
      <c r="X6" s="259" t="s">
        <v>80</v>
      </c>
      <c r="Y6" s="259" t="s">
        <v>81</v>
      </c>
      <c r="Z6" s="259" t="s">
        <v>79</v>
      </c>
      <c r="AA6" s="259" t="s">
        <v>80</v>
      </c>
      <c r="AB6" s="259" t="s">
        <v>81</v>
      </c>
      <c r="AD6" s="209"/>
      <c r="AE6" s="209"/>
      <c r="AF6" s="209"/>
      <c r="AG6" s="209"/>
      <c r="AH6" s="3"/>
      <c r="AI6" s="3"/>
    </row>
    <row r="7" spans="1:35" ht="12.75" customHeight="1">
      <c r="A7" s="526" t="s">
        <v>104</v>
      </c>
      <c r="B7" s="528" t="s">
        <v>145</v>
      </c>
      <c r="C7" s="535" t="s">
        <v>146</v>
      </c>
      <c r="D7" s="536"/>
      <c r="E7" s="536"/>
      <c r="F7" s="536"/>
      <c r="G7" s="536"/>
      <c r="H7" s="536"/>
      <c r="I7" s="536"/>
      <c r="J7" s="536"/>
      <c r="K7" s="536"/>
      <c r="L7" s="536"/>
      <c r="M7" s="537"/>
      <c r="N7" s="8"/>
      <c r="O7" s="529" t="s">
        <v>122</v>
      </c>
      <c r="P7" s="530"/>
      <c r="Q7" s="531"/>
      <c r="R7" s="193"/>
      <c r="S7" s="30"/>
      <c r="T7" s="260">
        <f>C12</f>
        <v>0</v>
      </c>
      <c r="U7" s="260">
        <f t="shared" ref="U7:V7" si="0">D12</f>
        <v>0</v>
      </c>
      <c r="V7" s="260">
        <f t="shared" si="0"/>
        <v>0</v>
      </c>
      <c r="W7" s="260">
        <f>G12</f>
        <v>0</v>
      </c>
      <c r="X7" s="260">
        <f t="shared" ref="X7:Y7" si="1">H12</f>
        <v>0</v>
      </c>
      <c r="Y7" s="260">
        <f t="shared" si="1"/>
        <v>0</v>
      </c>
      <c r="Z7" s="260">
        <f>K12</f>
        <v>0</v>
      </c>
      <c r="AA7" s="260">
        <f t="shared" ref="AA7:AB7" si="2">L12</f>
        <v>0</v>
      </c>
      <c r="AB7" s="260">
        <f t="shared" si="2"/>
        <v>0</v>
      </c>
      <c r="AG7" s="3"/>
      <c r="AH7" s="3"/>
      <c r="AI7" s="3"/>
    </row>
    <row r="8" spans="1:35" ht="12.75" customHeight="1">
      <c r="A8" s="527"/>
      <c r="B8" s="528"/>
      <c r="C8" s="538" t="s">
        <v>140</v>
      </c>
      <c r="D8" s="515"/>
      <c r="E8" s="516"/>
      <c r="F8" s="9"/>
      <c r="G8" s="514" t="s">
        <v>141</v>
      </c>
      <c r="H8" s="515"/>
      <c r="I8" s="516"/>
      <c r="J8" s="10"/>
      <c r="K8" s="539" t="s">
        <v>142</v>
      </c>
      <c r="L8" s="540"/>
      <c r="M8" s="541"/>
      <c r="N8" s="11"/>
      <c r="O8" s="532"/>
      <c r="P8" s="533"/>
      <c r="Q8" s="534"/>
      <c r="R8" s="193"/>
      <c r="S8" s="30"/>
      <c r="T8" s="301">
        <f>IF(T4=0,0,T7/T4)</f>
        <v>0</v>
      </c>
      <c r="U8" s="301">
        <f>IF(T4=0,0,U7/T4)</f>
        <v>0</v>
      </c>
      <c r="V8" s="301">
        <f>IF(T4=0,0,V7/T4)</f>
        <v>0</v>
      </c>
      <c r="W8" s="301">
        <f>IF(W4=0,0,W7/W4)</f>
        <v>0</v>
      </c>
      <c r="X8" s="301">
        <f>IF(W4=0,0,X7/W4)</f>
        <v>0</v>
      </c>
      <c r="Y8" s="301">
        <f>IF(W4=0,0,Y7/W4)</f>
        <v>0</v>
      </c>
      <c r="Z8" s="301">
        <f>IF(Z4=0,0,Z7/Z4)</f>
        <v>0</v>
      </c>
      <c r="AA8" s="301">
        <f>IF(Z4=0,0,AA7/Z4)</f>
        <v>0</v>
      </c>
      <c r="AB8" s="301">
        <f>IF(Z4=0,0,AB7/Z4)</f>
        <v>0</v>
      </c>
      <c r="AG8" s="3"/>
      <c r="AH8" s="3"/>
      <c r="AI8" s="3"/>
    </row>
    <row r="9" spans="1:35" ht="15.75" thickBot="1">
      <c r="A9" s="527"/>
      <c r="B9" s="528"/>
      <c r="C9" s="12" t="s">
        <v>79</v>
      </c>
      <c r="D9" s="12" t="s">
        <v>80</v>
      </c>
      <c r="E9" s="12" t="s">
        <v>81</v>
      </c>
      <c r="F9" s="13"/>
      <c r="G9" s="12" t="s">
        <v>79</v>
      </c>
      <c r="H9" s="12" t="s">
        <v>80</v>
      </c>
      <c r="I9" s="12" t="s">
        <v>81</v>
      </c>
      <c r="J9" s="13"/>
      <c r="K9" s="12" t="s">
        <v>79</v>
      </c>
      <c r="L9" s="12" t="s">
        <v>80</v>
      </c>
      <c r="M9" s="12" t="s">
        <v>81</v>
      </c>
      <c r="N9" s="13"/>
      <c r="O9" s="14" t="s">
        <v>171</v>
      </c>
      <c r="P9" s="14" t="s">
        <v>172</v>
      </c>
      <c r="Q9" s="15" t="s">
        <v>173</v>
      </c>
      <c r="R9" s="194"/>
      <c r="S9" s="30"/>
      <c r="T9" s="262"/>
      <c r="U9" s="262"/>
      <c r="V9" s="262"/>
      <c r="W9" s="262"/>
      <c r="X9" s="262"/>
      <c r="Y9" s="262"/>
      <c r="Z9" s="262"/>
      <c r="AA9" s="262"/>
      <c r="AB9" s="262"/>
    </row>
    <row r="10" spans="1:35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63"/>
      <c r="U10" s="264"/>
      <c r="V10" s="264"/>
      <c r="W10" s="264"/>
      <c r="X10" s="264"/>
      <c r="Y10" s="264"/>
      <c r="Z10" s="264"/>
      <c r="AA10" s="264"/>
      <c r="AB10" s="265"/>
    </row>
    <row r="11" spans="1:35" s="30" customFormat="1" ht="15" customHeight="1">
      <c r="A11" s="385"/>
      <c r="B11" s="181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55" t="s">
        <v>149</v>
      </c>
      <c r="U11" s="556"/>
      <c r="V11" s="556"/>
      <c r="W11" s="556"/>
      <c r="X11" s="556"/>
      <c r="Y11" s="556"/>
      <c r="Z11" s="556"/>
      <c r="AA11" s="556"/>
      <c r="AB11" s="557"/>
      <c r="AC11" s="6"/>
      <c r="AD11" s="6"/>
      <c r="AE11" s="6"/>
      <c r="AF11" s="6"/>
      <c r="AG11" s="6"/>
      <c r="AH11" s="6"/>
      <c r="AI11" s="6"/>
    </row>
    <row r="12" spans="1:35" s="30" customFormat="1" ht="18" customHeight="1">
      <c r="A12" s="521" t="str">
        <f>VLOOKUP('Hoja de trabajo'!$A$2,Hoja1!$B$1:$C$10,2,FALSE)</f>
        <v>Elegir Institución en Hoja de trabajo</v>
      </c>
      <c r="B12" s="520" t="str">
        <f>'Hoja de trabajo'!D41</f>
        <v>APOYO A CENTROS Y ORGANIZACIONES DE EDUCACIÓN                                                U080</v>
      </c>
      <c r="C12" s="230">
        <v>0</v>
      </c>
      <c r="D12" s="231">
        <v>0</v>
      </c>
      <c r="E12" s="232">
        <v>0</v>
      </c>
      <c r="F12" s="258"/>
      <c r="G12" s="230">
        <v>0</v>
      </c>
      <c r="H12" s="231">
        <v>0</v>
      </c>
      <c r="I12" s="232">
        <v>0</v>
      </c>
      <c r="J12" s="258"/>
      <c r="K12" s="230">
        <v>0</v>
      </c>
      <c r="L12" s="231">
        <v>0</v>
      </c>
      <c r="M12" s="232">
        <v>0</v>
      </c>
      <c r="N12" s="28"/>
      <c r="O12" s="35">
        <f>C12+G12+K12+'Fracción III 1er 2022'!Q12</f>
        <v>0</v>
      </c>
      <c r="P12" s="195">
        <f>O12+D12+H12+L12</f>
        <v>0</v>
      </c>
      <c r="Q12" s="235">
        <f>P12+E12+I12+M12</f>
        <v>0</v>
      </c>
      <c r="R12" s="195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>
      <c r="A13" s="521"/>
      <c r="B13" s="520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95"/>
      <c r="T13" s="41"/>
      <c r="U13" s="6"/>
      <c r="V13" s="43"/>
      <c r="W13" s="6"/>
      <c r="X13" s="43"/>
      <c r="Y13" s="567" t="s">
        <v>150</v>
      </c>
      <c r="Z13" s="523" t="s">
        <v>151</v>
      </c>
      <c r="AA13" s="547" t="s">
        <v>152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>
      <c r="A14" s="521"/>
      <c r="B14" s="36"/>
      <c r="C14" s="175"/>
      <c r="D14" s="176"/>
      <c r="E14" s="177"/>
      <c r="F14" s="21"/>
      <c r="G14" s="175"/>
      <c r="H14" s="176"/>
      <c r="I14" s="177"/>
      <c r="J14" s="21"/>
      <c r="K14" s="175"/>
      <c r="L14" s="176"/>
      <c r="M14" s="177"/>
      <c r="N14" s="28"/>
      <c r="O14" s="178"/>
      <c r="P14" s="179"/>
      <c r="Q14" s="180"/>
      <c r="T14" s="41"/>
      <c r="U14" s="6"/>
      <c r="V14" s="43"/>
      <c r="W14" s="6"/>
      <c r="X14" s="43"/>
      <c r="Y14" s="568"/>
      <c r="Z14" s="524"/>
      <c r="AA14" s="548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>
      <c r="A15" s="521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69"/>
      <c r="Z15" s="525"/>
      <c r="AA15" s="549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>
      <c r="A16" s="521"/>
      <c r="B16" s="371" t="str">
        <f>'Hoja de trabajo'!D42</f>
        <v>AAA</v>
      </c>
      <c r="C16" s="230">
        <v>0</v>
      </c>
      <c r="D16" s="231">
        <v>0</v>
      </c>
      <c r="E16" s="232">
        <v>0</v>
      </c>
      <c r="F16" s="258"/>
      <c r="G16" s="230">
        <v>0</v>
      </c>
      <c r="H16" s="231">
        <v>0</v>
      </c>
      <c r="I16" s="232">
        <v>0</v>
      </c>
      <c r="J16" s="21"/>
      <c r="K16" s="35">
        <f>'Hoja de trabajo'!H32</f>
        <v>0</v>
      </c>
      <c r="L16" s="38">
        <f>'Hoja de trabajo'!I32</f>
        <v>0</v>
      </c>
      <c r="M16" s="39">
        <f>'Hoja de trabajo'!J32</f>
        <v>0</v>
      </c>
      <c r="N16" s="28"/>
      <c r="O16" s="35">
        <f>'Fracción III 1er 2022'!Q16+K16</f>
        <v>0</v>
      </c>
      <c r="P16" s="38">
        <f>O16+L16</f>
        <v>0</v>
      </c>
      <c r="Q16" s="40">
        <f>P16+M16</f>
        <v>0</v>
      </c>
      <c r="R16" s="195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>
      <c r="A17" s="521"/>
      <c r="B17" s="371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66"/>
      <c r="W17" s="267" t="s">
        <v>153</v>
      </c>
      <c r="X17" s="43"/>
      <c r="Y17" s="106">
        <f>'Fracción II 2do 2022'!U104</f>
        <v>0</v>
      </c>
      <c r="Z17" s="268">
        <f>'Fracción III 1er 2022'!Z17</f>
        <v>0</v>
      </c>
      <c r="AA17" s="269" t="s">
        <v>154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>
      <c r="A18" s="521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106"/>
      <c r="Z18" s="307"/>
      <c r="AA18" s="269"/>
      <c r="AB18" s="42"/>
      <c r="AC18" s="6"/>
      <c r="AE18" s="6"/>
      <c r="AF18" s="6"/>
      <c r="AG18" s="6"/>
      <c r="AH18" s="6"/>
      <c r="AI18" s="6"/>
    </row>
    <row r="19" spans="1:35" s="30" customFormat="1" ht="18.95" customHeight="1">
      <c r="A19" s="521"/>
      <c r="B19" s="371" t="str">
        <f>'Hoja de trabajo'!D43</f>
        <v>BBB</v>
      </c>
      <c r="C19" s="230">
        <v>0</v>
      </c>
      <c r="D19" s="231">
        <v>0</v>
      </c>
      <c r="E19" s="232">
        <v>0</v>
      </c>
      <c r="F19" s="258"/>
      <c r="G19" s="230">
        <v>0</v>
      </c>
      <c r="H19" s="231">
        <v>0</v>
      </c>
      <c r="I19" s="232">
        <v>0</v>
      </c>
      <c r="J19" s="21"/>
      <c r="K19" s="35">
        <f>'Hoja de trabajo'!H34</f>
        <v>0</v>
      </c>
      <c r="L19" s="38">
        <f>'Hoja de trabajo'!I34</f>
        <v>0</v>
      </c>
      <c r="M19" s="39">
        <f>'Hoja de trabajo'!J34</f>
        <v>0</v>
      </c>
      <c r="N19" s="28"/>
      <c r="O19" s="35">
        <f>'Fracción III 1er 2022'!Q19+K19</f>
        <v>0</v>
      </c>
      <c r="P19" s="38">
        <f>O19+L19</f>
        <v>0</v>
      </c>
      <c r="Q19" s="40">
        <f>P19+M19</f>
        <v>0</v>
      </c>
      <c r="R19" s="195"/>
      <c r="T19" s="41"/>
      <c r="U19" s="6"/>
      <c r="W19" s="267" t="s">
        <v>155</v>
      </c>
      <c r="X19" s="6"/>
      <c r="Y19" s="106">
        <f>W40</f>
        <v>0</v>
      </c>
      <c r="Z19" s="268">
        <f>'Fracción III 1er 2022'!Z19</f>
        <v>0</v>
      </c>
      <c r="AA19" s="269" t="s">
        <v>156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>
      <c r="A20" s="521"/>
      <c r="B20" s="371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69"/>
      <c r="AB20" s="42"/>
      <c r="AC20" s="6"/>
      <c r="AF20" s="6"/>
      <c r="AG20" s="6"/>
      <c r="AH20" s="6"/>
      <c r="AI20" s="6"/>
    </row>
    <row r="21" spans="1:35" s="30" customFormat="1" ht="18.95" customHeight="1" thickBot="1">
      <c r="A21" s="522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157</v>
      </c>
      <c r="X21" s="43"/>
      <c r="Y21" s="270">
        <f>Y17+Y19</f>
        <v>0</v>
      </c>
      <c r="Z21" s="271">
        <f>Z17+Z19</f>
        <v>0</v>
      </c>
      <c r="AA21" s="269" t="s">
        <v>158</v>
      </c>
      <c r="AB21" s="42"/>
      <c r="AC21" s="6"/>
      <c r="AD21" s="6"/>
      <c r="AG21" s="6"/>
      <c r="AH21" s="6"/>
      <c r="AI21" s="6"/>
    </row>
    <row r="22" spans="1:35" s="30" customFormat="1" ht="18.95" customHeight="1" thickBot="1">
      <c r="A22" s="233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>
      <c r="A24" s="69"/>
      <c r="B24" s="53" t="s">
        <v>89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96"/>
      <c r="T24" s="106"/>
      <c r="U24" s="6"/>
      <c r="V24" s="6"/>
      <c r="W24" s="574" t="s">
        <v>159</v>
      </c>
      <c r="X24" s="575"/>
      <c r="Y24" s="572" t="s">
        <v>160</v>
      </c>
      <c r="Z24" s="272"/>
      <c r="AC24" s="6"/>
      <c r="AD24" s="6"/>
      <c r="AE24" s="6"/>
      <c r="AG24" s="6"/>
      <c r="AH24" s="6"/>
      <c r="AI24" s="6"/>
    </row>
    <row r="25" spans="1:35" s="30" customFormat="1" ht="18.95" customHeight="1" thickTop="1">
      <c r="A25" s="234"/>
      <c r="Q25" s="57"/>
      <c r="V25" s="6"/>
      <c r="W25" s="273" t="s">
        <v>161</v>
      </c>
      <c r="X25" s="304" t="s">
        <v>174</v>
      </c>
      <c r="Y25" s="573" t="s">
        <v>157</v>
      </c>
      <c r="Z25" s="6"/>
      <c r="AD25" s="6"/>
      <c r="AE25" s="6"/>
      <c r="AF25" s="6"/>
      <c r="AG25" s="6"/>
      <c r="AH25" s="6"/>
      <c r="AI25" s="6"/>
    </row>
    <row r="26" spans="1:35" s="30" customFormat="1" ht="18.95" customHeight="1">
      <c r="A26" s="69"/>
      <c r="B26" s="53" t="s">
        <v>90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96"/>
      <c r="V26" s="6" t="s">
        <v>162</v>
      </c>
      <c r="W26" s="275">
        <f>'Fracción III 1er 2022'!W26</f>
        <v>0</v>
      </c>
      <c r="X26" s="277">
        <f>X30*$Z17</f>
        <v>0</v>
      </c>
      <c r="Y26" s="276">
        <f>W26+X26</f>
        <v>0</v>
      </c>
      <c r="Z26" s="6"/>
      <c r="AB26" s="308"/>
      <c r="AD26" s="6"/>
      <c r="AE26" s="6"/>
      <c r="AF26" s="6"/>
      <c r="AG26" s="6"/>
      <c r="AH26" s="6"/>
      <c r="AI26" s="6"/>
    </row>
    <row r="27" spans="1:35" s="30" customFormat="1" ht="18.95" customHeight="1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97"/>
      <c r="T27" s="6"/>
      <c r="U27" s="6"/>
      <c r="V27" s="6"/>
      <c r="W27" s="276"/>
      <c r="X27" s="277"/>
      <c r="Y27" s="276"/>
      <c r="Z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>
      <c r="A28" s="70"/>
      <c r="B28" s="53" t="s">
        <v>91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98"/>
      <c r="S28" s="6"/>
      <c r="T28" s="6"/>
      <c r="U28" s="6"/>
      <c r="V28" s="6" t="s">
        <v>155</v>
      </c>
      <c r="W28" s="278">
        <f>'Fracción III 1er 2022'!W28</f>
        <v>0</v>
      </c>
      <c r="X28" s="279">
        <f>X30*$Z19</f>
        <v>0</v>
      </c>
      <c r="Y28" s="278">
        <f>W28+X28</f>
        <v>0</v>
      </c>
      <c r="Z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106"/>
      <c r="X29" s="280"/>
      <c r="Y29" s="106"/>
      <c r="Z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81">
        <f>W26+W28</f>
        <v>0</v>
      </c>
      <c r="X30" s="282">
        <f>'Fracción I 2022'!L12-'Fracción I 2022'!F12</f>
        <v>0</v>
      </c>
      <c r="Y30" s="281">
        <f>Y26+Y28</f>
        <v>0</v>
      </c>
      <c r="Z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83"/>
      <c r="X31" s="283"/>
      <c r="Y31" s="6"/>
      <c r="Z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84"/>
      <c r="V32" s="545" t="s">
        <v>163</v>
      </c>
      <c r="W32" s="545"/>
      <c r="AC32" s="6"/>
      <c r="AD32" s="6"/>
      <c r="AE32" s="6"/>
      <c r="AF32" s="6"/>
      <c r="AG32" s="6"/>
      <c r="AH32" s="6"/>
      <c r="AI32" s="6"/>
    </row>
    <row r="33" spans="1:35" s="30" customFormat="1" ht="18.9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U33" s="284"/>
      <c r="V33" s="546"/>
      <c r="W33" s="546"/>
      <c r="AC33" s="6"/>
      <c r="AD33" s="6"/>
      <c r="AE33" s="6"/>
      <c r="AF33" s="6"/>
      <c r="AG33" s="6"/>
      <c r="AH33" s="6"/>
      <c r="AI33" s="6"/>
    </row>
    <row r="34" spans="1:35" s="30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284"/>
      <c r="V34" s="285" t="s">
        <v>164</v>
      </c>
      <c r="W34" s="286"/>
      <c r="AC34" s="6"/>
      <c r="AD34" s="6"/>
      <c r="AE34" s="6"/>
      <c r="AF34" s="6" t="s">
        <v>175</v>
      </c>
      <c r="AG34" s="6"/>
      <c r="AH34" s="6"/>
      <c r="AI34" s="6"/>
    </row>
    <row r="35" spans="1:35" s="30" customFormat="1">
      <c r="A35" s="6"/>
      <c r="B35" s="6"/>
      <c r="C35" s="6"/>
      <c r="D35" s="6"/>
      <c r="E35" s="6"/>
      <c r="F35" s="6"/>
      <c r="G35" s="513"/>
      <c r="H35" s="513"/>
      <c r="I35" s="513"/>
      <c r="J35" s="6"/>
      <c r="K35" s="6"/>
      <c r="L35" s="6"/>
      <c r="M35" s="6"/>
      <c r="N35" s="6"/>
      <c r="O35" s="513"/>
      <c r="P35" s="513"/>
      <c r="Q35" s="513"/>
      <c r="R35" s="6"/>
      <c r="S35" s="6"/>
      <c r="U35" s="284"/>
      <c r="V35" s="288"/>
      <c r="W35" s="289"/>
      <c r="AC35" s="6"/>
      <c r="AD35" s="6"/>
      <c r="AE35" s="6"/>
      <c r="AF35" s="6"/>
      <c r="AG35" s="6"/>
      <c r="AH35" s="6"/>
      <c r="AI35" s="6"/>
    </row>
    <row r="36" spans="1:35" s="30" customFormat="1">
      <c r="A36" s="6"/>
      <c r="B36" s="384" t="s">
        <v>92</v>
      </c>
      <c r="C36" s="6"/>
      <c r="D36" s="6"/>
      <c r="E36" s="6"/>
      <c r="F36" s="6"/>
      <c r="G36" s="486" t="s">
        <v>93</v>
      </c>
      <c r="H36" s="486"/>
      <c r="I36" s="486"/>
      <c r="J36" s="6"/>
      <c r="K36" s="6"/>
      <c r="L36" s="6"/>
      <c r="M36" s="6"/>
      <c r="N36" s="6"/>
      <c r="O36" s="486" t="s">
        <v>165</v>
      </c>
      <c r="P36" s="486"/>
      <c r="Q36" s="486"/>
      <c r="R36" s="6"/>
      <c r="S36" s="68"/>
      <c r="U36" s="291"/>
      <c r="V36" s="292" t="s">
        <v>158</v>
      </c>
      <c r="W36" s="293">
        <f>'Fracción I 2022'!L26</f>
        <v>0</v>
      </c>
      <c r="AC36" s="6"/>
      <c r="AD36" s="6"/>
      <c r="AE36" s="6"/>
      <c r="AF36" s="6"/>
      <c r="AG36" s="6"/>
      <c r="AH36" s="6"/>
      <c r="AI36" s="6"/>
    </row>
    <row r="37" spans="1:35" s="30" customFormat="1">
      <c r="S37" s="6"/>
      <c r="U37" s="284"/>
      <c r="V37" s="292"/>
      <c r="W37" s="289"/>
      <c r="AC37" s="6"/>
      <c r="AD37" s="6"/>
      <c r="AE37" s="6"/>
      <c r="AF37" s="6"/>
      <c r="AG37" s="6"/>
      <c r="AH37" s="6"/>
      <c r="AI37" s="6"/>
    </row>
    <row r="38" spans="1:35" s="30" customFormat="1">
      <c r="S38" s="6"/>
      <c r="U38" s="294"/>
      <c r="V38" s="292" t="s">
        <v>154</v>
      </c>
      <c r="W38" s="293">
        <f>'Fracción II 2do 2022'!U104</f>
        <v>0</v>
      </c>
      <c r="AC38" s="43"/>
      <c r="AD38" s="6"/>
      <c r="AE38" s="6"/>
      <c r="AF38" s="6"/>
      <c r="AG38" s="6"/>
      <c r="AH38" s="6"/>
      <c r="AI38" s="6"/>
    </row>
    <row r="39" spans="1:35" s="30" customFormat="1">
      <c r="S39" s="6"/>
      <c r="T39" s="6"/>
      <c r="U39" s="284"/>
      <c r="V39" s="292"/>
      <c r="W39" s="28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30" customFormat="1">
      <c r="S40" s="6"/>
      <c r="T40" s="6"/>
      <c r="U40" s="294"/>
      <c r="V40" s="292" t="s">
        <v>156</v>
      </c>
      <c r="W40" s="293">
        <f>Q28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30" customFormat="1">
      <c r="S41" s="6"/>
      <c r="T41" s="6"/>
      <c r="U41" s="296"/>
      <c r="V41" s="288"/>
      <c r="W41" s="28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30" customFormat="1" ht="15.75" thickBot="1">
      <c r="S42" s="6"/>
      <c r="T42" s="6"/>
      <c r="U42" s="298"/>
      <c r="V42" s="288"/>
      <c r="W42" s="297">
        <f>W36-(W38+W40)</f>
        <v>0</v>
      </c>
      <c r="X42" s="6"/>
      <c r="Y42" s="6"/>
      <c r="Z42" s="6"/>
      <c r="AA42" s="6"/>
      <c r="AB42" s="6"/>
      <c r="AC42" s="6"/>
      <c r="AD42" s="43"/>
      <c r="AE42" s="6"/>
      <c r="AF42" s="6"/>
      <c r="AG42" s="6"/>
      <c r="AH42" s="6"/>
      <c r="AI42" s="6"/>
    </row>
    <row r="43" spans="1:35" ht="15.75" thickTop="1">
      <c r="U43" s="295"/>
      <c r="V43" s="299"/>
      <c r="W43" s="306"/>
    </row>
    <row r="44" spans="1:35" s="30" customFormat="1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ht="12.75" customHeight="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ht="13.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38">
    <mergeCell ref="A12:A21"/>
    <mergeCell ref="Y24:Y25"/>
    <mergeCell ref="O6:Q6"/>
    <mergeCell ref="A6:M6"/>
    <mergeCell ref="A7:A9"/>
    <mergeCell ref="C7:M7"/>
    <mergeCell ref="B12:B13"/>
    <mergeCell ref="W24:X24"/>
    <mergeCell ref="C8:E8"/>
    <mergeCell ref="G8:I8"/>
    <mergeCell ref="B7:B9"/>
    <mergeCell ref="K8:M8"/>
    <mergeCell ref="O7:Q8"/>
    <mergeCell ref="Y13:Y15"/>
    <mergeCell ref="A1:Q1"/>
    <mergeCell ref="A2:Q2"/>
    <mergeCell ref="A3:Q3"/>
    <mergeCell ref="A4:Q4"/>
    <mergeCell ref="A5:Q5"/>
    <mergeCell ref="T1:AB1"/>
    <mergeCell ref="T2:AB2"/>
    <mergeCell ref="T3:V3"/>
    <mergeCell ref="W3:Y3"/>
    <mergeCell ref="T4:V4"/>
    <mergeCell ref="Z3:AB3"/>
    <mergeCell ref="W4:Y4"/>
    <mergeCell ref="Z4:AB4"/>
    <mergeCell ref="Z13:Z15"/>
    <mergeCell ref="W5:Y5"/>
    <mergeCell ref="G35:I35"/>
    <mergeCell ref="O35:Q35"/>
    <mergeCell ref="G36:I36"/>
    <mergeCell ref="O36:Q36"/>
    <mergeCell ref="Z5:AB5"/>
    <mergeCell ref="T5:V5"/>
    <mergeCell ref="AA13:AA15"/>
    <mergeCell ref="T11:AB11"/>
    <mergeCell ref="V32:W33"/>
  </mergeCells>
  <printOptions horizontalCentered="1"/>
  <pageMargins left="0.39370078740157483" right="0.39370078740157483" top="0.39370078740157483" bottom="0.39370078740157483" header="0.31496062992125984" footer="0.31496062992125984"/>
  <pageSetup scale="61" fitToWidth="2" orientation="landscape" r:id="rId1"/>
  <colBreaks count="1" manualBreakCount="1">
    <brk id="1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AI50"/>
  <sheetViews>
    <sheetView zoomScale="90" zoomScaleNormal="90" workbookViewId="0"/>
  </sheetViews>
  <sheetFormatPr defaultColWidth="11.42578125" defaultRowHeight="15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3.28515625" style="6" customWidth="1"/>
    <col min="17" max="17" width="16" style="6" customWidth="1"/>
    <col min="18" max="19" width="1.5703125" style="6" customWidth="1"/>
    <col min="20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>
      <c r="A1" s="542" t="s">
        <v>135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191"/>
      <c r="T1" s="550" t="s">
        <v>136</v>
      </c>
      <c r="U1" s="551"/>
      <c r="V1" s="551"/>
      <c r="W1" s="551"/>
      <c r="X1" s="551"/>
      <c r="Y1" s="551"/>
      <c r="Z1" s="551"/>
      <c r="AA1" s="551"/>
      <c r="AB1" s="552"/>
      <c r="AE1" s="4"/>
    </row>
    <row r="2" spans="1:35" s="3" customFormat="1" ht="20.25" customHeight="1">
      <c r="A2" s="542" t="s">
        <v>137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191"/>
      <c r="T2" s="558">
        <f>Q28</f>
        <v>0</v>
      </c>
      <c r="U2" s="570"/>
      <c r="V2" s="570"/>
      <c r="W2" s="570"/>
      <c r="X2" s="570"/>
      <c r="Y2" s="570"/>
      <c r="Z2" s="570"/>
      <c r="AA2" s="570"/>
      <c r="AB2" s="571"/>
      <c r="AD2" s="209"/>
      <c r="AE2" s="209"/>
      <c r="AF2" s="209"/>
      <c r="AG2" s="209"/>
    </row>
    <row r="3" spans="1:35" s="3" customFormat="1" ht="20.25" customHeight="1">
      <c r="A3" s="543" t="s">
        <v>138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191"/>
      <c r="S3" s="6"/>
      <c r="T3" s="553">
        <f>IF(Q28=0,0,T4/$Q$28)</f>
        <v>0</v>
      </c>
      <c r="U3" s="554"/>
      <c r="V3" s="554"/>
      <c r="W3" s="553">
        <f>IF(Q28=0,0,W4/$Q$28)</f>
        <v>0</v>
      </c>
      <c r="X3" s="554"/>
      <c r="Y3" s="554"/>
      <c r="Z3" s="553">
        <f>IF(Q28=0,0,Z4/$Q$28)</f>
        <v>0</v>
      </c>
      <c r="AA3" s="554"/>
      <c r="AB3" s="554"/>
      <c r="AC3" s="7"/>
      <c r="AD3" s="209"/>
      <c r="AE3" s="209"/>
      <c r="AF3" s="209"/>
      <c r="AG3" s="209"/>
    </row>
    <row r="4" spans="1:35" s="3" customFormat="1" ht="20.25" customHeight="1">
      <c r="A4" s="544" t="s">
        <v>101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91"/>
      <c r="S4" s="6"/>
      <c r="T4" s="558">
        <f>E28</f>
        <v>0</v>
      </c>
      <c r="U4" s="559"/>
      <c r="V4" s="560"/>
      <c r="W4" s="558">
        <f>I28</f>
        <v>0</v>
      </c>
      <c r="X4" s="559"/>
      <c r="Y4" s="560"/>
      <c r="Z4" s="558">
        <f>M28</f>
        <v>0</v>
      </c>
      <c r="AA4" s="559"/>
      <c r="AB4" s="560"/>
      <c r="AC4" s="190"/>
      <c r="AD4" s="209"/>
      <c r="AE4" s="209"/>
      <c r="AF4" s="209"/>
      <c r="AG4" s="209"/>
    </row>
    <row r="5" spans="1:35" s="3" customFormat="1" ht="20.25" customHeight="1">
      <c r="A5" s="609" t="s">
        <v>176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191"/>
      <c r="S5" s="6"/>
      <c r="T5" s="561" t="s">
        <v>140</v>
      </c>
      <c r="U5" s="562"/>
      <c r="V5" s="563"/>
      <c r="W5" s="564" t="s">
        <v>141</v>
      </c>
      <c r="X5" s="565"/>
      <c r="Y5" s="566"/>
      <c r="Z5" s="564" t="s">
        <v>142</v>
      </c>
      <c r="AA5" s="565"/>
      <c r="AB5" s="566"/>
      <c r="AC5" s="6"/>
      <c r="AD5" s="209"/>
      <c r="AE5" s="209"/>
      <c r="AF5" s="209"/>
      <c r="AG5" s="209"/>
    </row>
    <row r="6" spans="1:35" ht="21.75">
      <c r="A6" s="517" t="s">
        <v>143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N6" s="5"/>
      <c r="O6" s="517" t="s">
        <v>177</v>
      </c>
      <c r="P6" s="518"/>
      <c r="Q6" s="519"/>
      <c r="R6" s="192"/>
      <c r="T6" s="259" t="s">
        <v>125</v>
      </c>
      <c r="U6" s="259" t="s">
        <v>83</v>
      </c>
      <c r="V6" s="259" t="s">
        <v>84</v>
      </c>
      <c r="W6" s="259" t="s">
        <v>125</v>
      </c>
      <c r="X6" s="259" t="s">
        <v>83</v>
      </c>
      <c r="Y6" s="259" t="s">
        <v>84</v>
      </c>
      <c r="Z6" s="259" t="s">
        <v>125</v>
      </c>
      <c r="AA6" s="259" t="s">
        <v>83</v>
      </c>
      <c r="AB6" s="259" t="s">
        <v>84</v>
      </c>
      <c r="AD6" s="209"/>
      <c r="AE6" s="209"/>
      <c r="AF6" s="209"/>
      <c r="AG6" s="209"/>
      <c r="AH6" s="3"/>
      <c r="AI6" s="3"/>
    </row>
    <row r="7" spans="1:35" ht="12.75" customHeight="1">
      <c r="A7" s="526" t="s">
        <v>104</v>
      </c>
      <c r="B7" s="528" t="s">
        <v>145</v>
      </c>
      <c r="C7" s="535" t="s">
        <v>146</v>
      </c>
      <c r="D7" s="536"/>
      <c r="E7" s="536"/>
      <c r="F7" s="536"/>
      <c r="G7" s="536"/>
      <c r="H7" s="536"/>
      <c r="I7" s="536"/>
      <c r="J7" s="536"/>
      <c r="K7" s="536"/>
      <c r="L7" s="536"/>
      <c r="M7" s="537"/>
      <c r="N7" s="8"/>
      <c r="O7" s="529" t="s">
        <v>128</v>
      </c>
      <c r="P7" s="530"/>
      <c r="Q7" s="531"/>
      <c r="R7" s="193"/>
      <c r="S7" s="30"/>
      <c r="T7" s="260">
        <f>C12</f>
        <v>0</v>
      </c>
      <c r="U7" s="260">
        <f t="shared" ref="U7:V7" si="0">D12</f>
        <v>0</v>
      </c>
      <c r="V7" s="260">
        <f t="shared" si="0"/>
        <v>0</v>
      </c>
      <c r="W7" s="260">
        <f>G12</f>
        <v>0</v>
      </c>
      <c r="X7" s="260">
        <f t="shared" ref="X7:Y7" si="1">H12</f>
        <v>0</v>
      </c>
      <c r="Y7" s="260">
        <f t="shared" si="1"/>
        <v>0</v>
      </c>
      <c r="Z7" s="260">
        <f>K12</f>
        <v>0</v>
      </c>
      <c r="AA7" s="260">
        <f t="shared" ref="AA7:AB7" si="2">L12</f>
        <v>0</v>
      </c>
      <c r="AB7" s="260">
        <f t="shared" si="2"/>
        <v>0</v>
      </c>
      <c r="AG7" s="3"/>
      <c r="AH7" s="3"/>
      <c r="AI7" s="3"/>
    </row>
    <row r="8" spans="1:35" ht="12.75" customHeight="1">
      <c r="A8" s="527"/>
      <c r="B8" s="528"/>
      <c r="C8" s="538" t="s">
        <v>140</v>
      </c>
      <c r="D8" s="515"/>
      <c r="E8" s="516"/>
      <c r="F8" s="9"/>
      <c r="G8" s="514" t="s">
        <v>141</v>
      </c>
      <c r="H8" s="515"/>
      <c r="I8" s="516"/>
      <c r="J8" s="10"/>
      <c r="K8" s="539" t="s">
        <v>142</v>
      </c>
      <c r="L8" s="540"/>
      <c r="M8" s="541"/>
      <c r="N8" s="11"/>
      <c r="O8" s="532"/>
      <c r="P8" s="533"/>
      <c r="Q8" s="534"/>
      <c r="R8" s="193"/>
      <c r="S8" s="30"/>
      <c r="T8" s="301">
        <f>IF(T4=0,0,T7/T4)</f>
        <v>0</v>
      </c>
      <c r="U8" s="301">
        <f>IF(T4=0,0,U7/T4)</f>
        <v>0</v>
      </c>
      <c r="V8" s="301">
        <f>IF(T4=0,0,V7/T4)</f>
        <v>0</v>
      </c>
      <c r="W8" s="301">
        <f>IF(W4=0,0,W7/W4)</f>
        <v>0</v>
      </c>
      <c r="X8" s="301">
        <f>IF(W4=0,0,X7/W4)</f>
        <v>0</v>
      </c>
      <c r="Y8" s="301">
        <f>IF(W4=0,0,Y7/W4)</f>
        <v>0</v>
      </c>
      <c r="Z8" s="301">
        <f>IF(Z4=0,0,Z7/Z4)</f>
        <v>0</v>
      </c>
      <c r="AA8" s="301">
        <f>IF(Z4=0,0,AA7/Z4)</f>
        <v>0</v>
      </c>
      <c r="AB8" s="301">
        <f>IF(Z4=0,0,AB7/Z4)</f>
        <v>0</v>
      </c>
      <c r="AG8" s="3"/>
      <c r="AH8" s="3"/>
      <c r="AI8" s="3"/>
    </row>
    <row r="9" spans="1:35" ht="15.75" thickBot="1">
      <c r="A9" s="527"/>
      <c r="B9" s="528"/>
      <c r="C9" s="12" t="s">
        <v>125</v>
      </c>
      <c r="D9" s="12" t="s">
        <v>83</v>
      </c>
      <c r="E9" s="12" t="s">
        <v>84</v>
      </c>
      <c r="F9" s="13"/>
      <c r="G9" s="12" t="s">
        <v>125</v>
      </c>
      <c r="H9" s="12" t="s">
        <v>83</v>
      </c>
      <c r="I9" s="12" t="s">
        <v>84</v>
      </c>
      <c r="J9" s="13"/>
      <c r="K9" s="12" t="s">
        <v>125</v>
      </c>
      <c r="L9" s="12" t="s">
        <v>83</v>
      </c>
      <c r="M9" s="12" t="s">
        <v>84</v>
      </c>
      <c r="N9" s="13"/>
      <c r="O9" s="14" t="s">
        <v>178</v>
      </c>
      <c r="P9" s="14" t="s">
        <v>179</v>
      </c>
      <c r="Q9" s="15" t="s">
        <v>180</v>
      </c>
      <c r="R9" s="194"/>
      <c r="S9" s="30"/>
      <c r="T9" s="262"/>
      <c r="U9" s="262"/>
      <c r="V9" s="262"/>
      <c r="W9" s="262"/>
      <c r="X9" s="262"/>
      <c r="Y9" s="262"/>
      <c r="Z9" s="262"/>
      <c r="AA9" s="262"/>
      <c r="AB9" s="262"/>
    </row>
    <row r="10" spans="1:35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63"/>
      <c r="U10" s="264"/>
      <c r="V10" s="264"/>
      <c r="W10" s="264"/>
      <c r="X10" s="264"/>
      <c r="Y10" s="264"/>
      <c r="Z10" s="264"/>
      <c r="AA10" s="264"/>
      <c r="AB10" s="265"/>
    </row>
    <row r="11" spans="1:35" s="30" customFormat="1" ht="15" customHeight="1">
      <c r="A11" s="385"/>
      <c r="B11" s="181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55" t="s">
        <v>149</v>
      </c>
      <c r="U11" s="556"/>
      <c r="V11" s="556"/>
      <c r="W11" s="556"/>
      <c r="X11" s="556"/>
      <c r="Y11" s="556"/>
      <c r="Z11" s="556"/>
      <c r="AA11" s="556"/>
      <c r="AB11" s="557"/>
      <c r="AC11" s="6"/>
      <c r="AD11" s="6"/>
      <c r="AE11" s="6"/>
      <c r="AF11" s="6"/>
      <c r="AG11" s="6"/>
      <c r="AH11" s="6"/>
      <c r="AI11" s="6"/>
    </row>
    <row r="12" spans="1:35" s="30" customFormat="1" ht="18" customHeight="1">
      <c r="A12" s="521" t="str">
        <f>VLOOKUP('Hoja de trabajo'!$A$2,Hoja1!$B$1:$C$10,2,FALSE)</f>
        <v>Elegir Institución en Hoja de trabajo</v>
      </c>
      <c r="B12" s="520" t="str">
        <f>'Hoja de trabajo'!D41</f>
        <v>APOYO A CENTROS Y ORGANIZACIONES DE EDUCACIÓN                                                U080</v>
      </c>
      <c r="C12" s="230">
        <v>0</v>
      </c>
      <c r="D12" s="231">
        <v>0</v>
      </c>
      <c r="E12" s="232">
        <v>0</v>
      </c>
      <c r="F12" s="258"/>
      <c r="G12" s="230">
        <v>0</v>
      </c>
      <c r="H12" s="231">
        <v>0</v>
      </c>
      <c r="I12" s="232">
        <v>0</v>
      </c>
      <c r="J12" s="258"/>
      <c r="K12" s="230">
        <v>0</v>
      </c>
      <c r="L12" s="231">
        <v>0</v>
      </c>
      <c r="M12" s="232">
        <v>0</v>
      </c>
      <c r="N12" s="28"/>
      <c r="O12" s="35">
        <f>C12+G12+K12+'Fracción III 2do 2022'!Q12</f>
        <v>0</v>
      </c>
      <c r="P12" s="195">
        <f>O12+D12+H12+L12</f>
        <v>0</v>
      </c>
      <c r="Q12" s="235">
        <f>P12+E12+I12+M12</f>
        <v>0</v>
      </c>
      <c r="R12" s="195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>
      <c r="A13" s="521"/>
      <c r="B13" s="520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195"/>
      <c r="Q13" s="235"/>
      <c r="R13" s="195"/>
      <c r="T13" s="41"/>
      <c r="U13" s="6"/>
      <c r="V13" s="43"/>
      <c r="W13" s="6"/>
      <c r="X13" s="43"/>
      <c r="Y13" s="567" t="s">
        <v>150</v>
      </c>
      <c r="Z13" s="523" t="s">
        <v>151</v>
      </c>
      <c r="AA13" s="547" t="s">
        <v>152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>
      <c r="A14" s="521"/>
      <c r="B14" s="36"/>
      <c r="C14" s="175"/>
      <c r="D14" s="176"/>
      <c r="E14" s="177"/>
      <c r="F14" s="21"/>
      <c r="G14" s="175"/>
      <c r="H14" s="176"/>
      <c r="I14" s="177"/>
      <c r="J14" s="21"/>
      <c r="K14" s="175"/>
      <c r="L14" s="176"/>
      <c r="M14" s="177"/>
      <c r="N14" s="28"/>
      <c r="O14" s="178"/>
      <c r="P14" s="179"/>
      <c r="Q14" s="180"/>
      <c r="T14" s="41"/>
      <c r="U14" s="6"/>
      <c r="V14" s="43"/>
      <c r="W14" s="6"/>
      <c r="X14" s="43"/>
      <c r="Y14" s="568"/>
      <c r="Z14" s="524"/>
      <c r="AA14" s="548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>
      <c r="A15" s="521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69"/>
      <c r="Z15" s="525"/>
      <c r="AA15" s="549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>
      <c r="A16" s="521"/>
      <c r="B16" s="371" t="str">
        <f>'Hoja de trabajo'!D42</f>
        <v>AAA</v>
      </c>
      <c r="C16" s="230">
        <v>0</v>
      </c>
      <c r="D16" s="231">
        <v>0</v>
      </c>
      <c r="E16" s="232">
        <v>0</v>
      </c>
      <c r="F16" s="258"/>
      <c r="G16" s="230">
        <v>0</v>
      </c>
      <c r="H16" s="231">
        <v>0</v>
      </c>
      <c r="I16" s="232">
        <v>0</v>
      </c>
      <c r="J16" s="21"/>
      <c r="K16" s="35">
        <f>'Hoja de trabajo'!L32</f>
        <v>0</v>
      </c>
      <c r="L16" s="38">
        <f>'Hoja de trabajo'!M32</f>
        <v>0</v>
      </c>
      <c r="M16" s="39">
        <f>'Hoja de trabajo'!N32</f>
        <v>0</v>
      </c>
      <c r="N16" s="28"/>
      <c r="O16" s="35">
        <f>'Fracción III 2do 2022'!Q16+K16</f>
        <v>0</v>
      </c>
      <c r="P16" s="38">
        <f>O16+L16</f>
        <v>0</v>
      </c>
      <c r="Q16" s="40">
        <f>P16+M16</f>
        <v>0</v>
      </c>
      <c r="R16" s="195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>
      <c r="A17" s="521"/>
      <c r="B17" s="371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66"/>
      <c r="W17" s="267" t="s">
        <v>153</v>
      </c>
      <c r="X17" s="43"/>
      <c r="Y17" s="106">
        <f>'Fracción II 3er 2022'!U104</f>
        <v>0</v>
      </c>
      <c r="Z17" s="268">
        <f>'Fracción III 1er 2022'!Z17</f>
        <v>0</v>
      </c>
      <c r="AA17" s="269" t="s">
        <v>154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>
      <c r="A18" s="521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106"/>
      <c r="Z18" s="268"/>
      <c r="AA18" s="269"/>
      <c r="AB18" s="42"/>
      <c r="AC18" s="6"/>
      <c r="AE18" s="6"/>
      <c r="AF18" s="6"/>
      <c r="AG18" s="6"/>
      <c r="AH18" s="6"/>
      <c r="AI18" s="6"/>
    </row>
    <row r="19" spans="1:35" s="30" customFormat="1" ht="18.95" customHeight="1">
      <c r="A19" s="521"/>
      <c r="B19" s="371" t="str">
        <f>'Hoja de trabajo'!D43</f>
        <v>BBB</v>
      </c>
      <c r="C19" s="230">
        <v>0</v>
      </c>
      <c r="D19" s="231">
        <v>0</v>
      </c>
      <c r="E19" s="232">
        <v>0</v>
      </c>
      <c r="F19" s="258"/>
      <c r="G19" s="230">
        <v>0</v>
      </c>
      <c r="H19" s="231">
        <v>0</v>
      </c>
      <c r="I19" s="232">
        <v>0</v>
      </c>
      <c r="J19" s="21"/>
      <c r="K19" s="35">
        <f>'Hoja de trabajo'!L34</f>
        <v>0</v>
      </c>
      <c r="L19" s="38">
        <f>'Hoja de trabajo'!M34</f>
        <v>0</v>
      </c>
      <c r="M19" s="39">
        <f>'Hoja de trabajo'!N34</f>
        <v>0</v>
      </c>
      <c r="N19" s="28"/>
      <c r="O19" s="35">
        <f>'Fracción III 2do 2022'!Q19+K19</f>
        <v>0</v>
      </c>
      <c r="P19" s="38">
        <f>O19+L19</f>
        <v>0</v>
      </c>
      <c r="Q19" s="40">
        <f>P19+M19</f>
        <v>0</v>
      </c>
      <c r="R19" s="195"/>
      <c r="T19" s="41"/>
      <c r="U19" s="6"/>
      <c r="W19" s="267" t="s">
        <v>155</v>
      </c>
      <c r="X19" s="6"/>
      <c r="Y19" s="106">
        <f>W40</f>
        <v>0</v>
      </c>
      <c r="Z19" s="268">
        <f>'Fracción III 1er 2022'!Z19</f>
        <v>0</v>
      </c>
      <c r="AA19" s="269" t="s">
        <v>156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>
      <c r="A20" s="521"/>
      <c r="B20" s="371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69"/>
      <c r="AB20" s="42"/>
      <c r="AC20" s="6"/>
      <c r="AF20" s="6"/>
      <c r="AG20" s="6"/>
      <c r="AH20" s="6"/>
      <c r="AI20" s="6"/>
    </row>
    <row r="21" spans="1:35" s="30" customFormat="1" ht="18.95" customHeight="1" thickBot="1">
      <c r="A21" s="522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157</v>
      </c>
      <c r="X21" s="43"/>
      <c r="Y21" s="270">
        <f>Y17+Y19</f>
        <v>0</v>
      </c>
      <c r="Z21" s="271">
        <f>Z17+Z19</f>
        <v>0</v>
      </c>
      <c r="AA21" s="269" t="s">
        <v>158</v>
      </c>
      <c r="AB21" s="42"/>
      <c r="AC21" s="6"/>
      <c r="AD21" s="6"/>
      <c r="AG21" s="6"/>
      <c r="AH21" s="6"/>
      <c r="AI21" s="6"/>
    </row>
    <row r="22" spans="1:35" s="30" customFormat="1" ht="18.95" customHeight="1" thickBot="1">
      <c r="A22" s="233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>
      <c r="A24" s="69"/>
      <c r="B24" s="53" t="s">
        <v>89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96"/>
      <c r="T24" s="6"/>
      <c r="U24" s="6"/>
      <c r="V24" s="6"/>
      <c r="W24" s="576" t="s">
        <v>159</v>
      </c>
      <c r="X24" s="577"/>
      <c r="Y24" s="578"/>
      <c r="Z24" s="302" t="s">
        <v>181</v>
      </c>
      <c r="AA24" s="272"/>
      <c r="AB24" s="303"/>
      <c r="AC24" s="6"/>
      <c r="AD24" s="6"/>
      <c r="AE24" s="6"/>
      <c r="AG24" s="6"/>
      <c r="AH24" s="6"/>
      <c r="AI24" s="6"/>
    </row>
    <row r="25" spans="1:35" s="30" customFormat="1" ht="18.95" customHeight="1" thickTop="1">
      <c r="A25" s="234"/>
      <c r="Q25" s="57"/>
      <c r="V25" s="6"/>
      <c r="W25" s="273" t="s">
        <v>161</v>
      </c>
      <c r="X25" s="273" t="s">
        <v>174</v>
      </c>
      <c r="Y25" s="304" t="s">
        <v>182</v>
      </c>
      <c r="Z25" s="305" t="s">
        <v>157</v>
      </c>
      <c r="AA25" s="6"/>
      <c r="AB25" s="6"/>
      <c r="AD25" s="6"/>
      <c r="AE25" s="6"/>
      <c r="AF25" s="6"/>
      <c r="AG25" s="6"/>
      <c r="AH25" s="6"/>
      <c r="AI25" s="6"/>
    </row>
    <row r="26" spans="1:35" s="30" customFormat="1" ht="18.95" customHeight="1">
      <c r="A26" s="69"/>
      <c r="B26" s="53" t="s">
        <v>90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96"/>
      <c r="V26" s="6" t="s">
        <v>162</v>
      </c>
      <c r="W26" s="275">
        <f>'Fracción III 1er 2022'!W26</f>
        <v>0</v>
      </c>
      <c r="X26" s="276">
        <f>'Fracción III 2do 2022'!X26</f>
        <v>0</v>
      </c>
      <c r="Y26" s="277">
        <f>Y30*Z17</f>
        <v>0</v>
      </c>
      <c r="Z26" s="276">
        <f>W26+X26+Y26</f>
        <v>0</v>
      </c>
      <c r="AA26" s="6"/>
      <c r="AB26" s="6"/>
      <c r="AD26" s="6"/>
      <c r="AE26" s="6"/>
      <c r="AF26" s="6"/>
      <c r="AG26" s="6"/>
      <c r="AH26" s="6"/>
      <c r="AI26" s="6"/>
    </row>
    <row r="27" spans="1:35" s="30" customFormat="1" ht="18.95" customHeight="1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97"/>
      <c r="T27" s="6"/>
      <c r="U27" s="6"/>
      <c r="V27" s="6"/>
      <c r="W27" s="276"/>
      <c r="X27" s="276"/>
      <c r="Y27" s="277"/>
      <c r="Z27" s="27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>
      <c r="A28" s="70"/>
      <c r="B28" s="53" t="s">
        <v>91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98"/>
      <c r="S28" s="6"/>
      <c r="T28" s="6"/>
      <c r="U28" s="6"/>
      <c r="V28" s="6" t="s">
        <v>155</v>
      </c>
      <c r="W28" s="278">
        <f>'Fracción III 1er 2022'!W28</f>
        <v>0</v>
      </c>
      <c r="X28" s="278">
        <f>'Fracción III 2do 2022'!X28</f>
        <v>0</v>
      </c>
      <c r="Y28" s="279">
        <f>Y30*Z19</f>
        <v>0</v>
      </c>
      <c r="Z28" s="278">
        <f>W28+X28+Y28</f>
        <v>0</v>
      </c>
      <c r="AA28" s="6"/>
      <c r="AB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106"/>
      <c r="X29" s="106"/>
      <c r="Y29" s="280"/>
      <c r="Z29" s="10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81">
        <f>W26+W28</f>
        <v>0</v>
      </c>
      <c r="X30" s="281">
        <f>X26+X28</f>
        <v>0</v>
      </c>
      <c r="Y30" s="282">
        <f>'Fracción I 2022'!R12-'Fracción I 2022'!L12</f>
        <v>0</v>
      </c>
      <c r="Z30" s="281">
        <f>Z26+Z28</f>
        <v>0</v>
      </c>
      <c r="AA30" s="6"/>
      <c r="AB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83"/>
      <c r="X31" s="283"/>
      <c r="Y31" s="283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84"/>
      <c r="V32" s="545" t="s">
        <v>163</v>
      </c>
      <c r="W32" s="545"/>
      <c r="AC32" s="6"/>
      <c r="AD32" s="6"/>
      <c r="AE32" s="6"/>
      <c r="AF32" s="6"/>
      <c r="AG32" s="6"/>
      <c r="AH32" s="6"/>
      <c r="AI32" s="6"/>
    </row>
    <row r="33" spans="1:35" s="30" customFormat="1" ht="18.9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U33" s="284"/>
      <c r="V33" s="546"/>
      <c r="W33" s="546"/>
      <c r="AC33" s="6"/>
      <c r="AD33" s="6"/>
      <c r="AE33" s="6"/>
      <c r="AF33" s="6"/>
      <c r="AG33" s="6"/>
      <c r="AH33" s="6"/>
      <c r="AI33" s="6"/>
    </row>
    <row r="34" spans="1:35" s="30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284"/>
      <c r="V34" s="285" t="s">
        <v>164</v>
      </c>
      <c r="W34" s="286"/>
      <c r="AC34" s="6"/>
      <c r="AD34" s="6"/>
      <c r="AE34" s="6"/>
      <c r="AF34" s="6"/>
      <c r="AG34" s="6"/>
      <c r="AH34" s="6"/>
      <c r="AI34" s="6"/>
    </row>
    <row r="35" spans="1:35" s="30" customFormat="1">
      <c r="A35" s="6"/>
      <c r="B35" s="6"/>
      <c r="C35" s="6"/>
      <c r="D35" s="6"/>
      <c r="E35" s="6"/>
      <c r="F35" s="6"/>
      <c r="G35" s="513"/>
      <c r="H35" s="513"/>
      <c r="I35" s="513"/>
      <c r="J35" s="6"/>
      <c r="K35" s="6"/>
      <c r="L35" s="6"/>
      <c r="M35" s="6"/>
      <c r="N35" s="6"/>
      <c r="O35" s="513"/>
      <c r="P35" s="513"/>
      <c r="Q35" s="513"/>
      <c r="R35" s="6"/>
      <c r="S35" s="6"/>
      <c r="U35" s="284"/>
      <c r="V35" s="288"/>
      <c r="W35" s="289"/>
      <c r="AC35" s="6"/>
      <c r="AD35" s="6"/>
      <c r="AE35" s="6"/>
      <c r="AF35" s="6"/>
      <c r="AG35" s="6"/>
      <c r="AH35" s="6"/>
      <c r="AI35" s="6"/>
    </row>
    <row r="36" spans="1:35" s="30" customFormat="1">
      <c r="B36" s="384" t="s">
        <v>92</v>
      </c>
      <c r="C36" s="6"/>
      <c r="D36" s="6"/>
      <c r="E36" s="6"/>
      <c r="F36" s="6"/>
      <c r="G36" s="486" t="s">
        <v>93</v>
      </c>
      <c r="H36" s="486"/>
      <c r="I36" s="486"/>
      <c r="J36" s="6"/>
      <c r="K36" s="6"/>
      <c r="L36" s="6"/>
      <c r="M36" s="6"/>
      <c r="N36" s="6"/>
      <c r="O36" s="486" t="s">
        <v>165</v>
      </c>
      <c r="P36" s="486"/>
      <c r="Q36" s="486"/>
      <c r="S36" s="68"/>
      <c r="U36" s="291"/>
      <c r="V36" s="292" t="s">
        <v>158</v>
      </c>
      <c r="W36" s="293">
        <f>'Fracción I 2022'!R26</f>
        <v>0</v>
      </c>
      <c r="AC36" s="6"/>
      <c r="AD36" s="6"/>
      <c r="AE36" s="6"/>
      <c r="AF36" s="6"/>
      <c r="AG36" s="6"/>
      <c r="AH36" s="6"/>
      <c r="AI36" s="6"/>
    </row>
    <row r="37" spans="1:35" s="30" customFormat="1">
      <c r="S37" s="6"/>
      <c r="U37" s="284"/>
      <c r="V37" s="292"/>
      <c r="W37" s="289"/>
      <c r="AC37" s="6"/>
      <c r="AD37" s="6"/>
      <c r="AE37" s="6"/>
      <c r="AF37" s="6"/>
      <c r="AG37" s="6"/>
      <c r="AH37" s="6"/>
      <c r="AI37" s="6"/>
    </row>
    <row r="38" spans="1:35" s="30" customFormat="1">
      <c r="S38" s="6"/>
      <c r="U38" s="294"/>
      <c r="V38" s="292" t="s">
        <v>154</v>
      </c>
      <c r="W38" s="293">
        <f>'Fracción II 3er 2022'!U104</f>
        <v>0</v>
      </c>
      <c r="AC38" s="43"/>
      <c r="AD38" s="6"/>
      <c r="AE38" s="6"/>
      <c r="AF38" s="6"/>
      <c r="AG38" s="6"/>
      <c r="AH38" s="6"/>
      <c r="AI38" s="6"/>
    </row>
    <row r="39" spans="1:35" s="30" customFormat="1">
      <c r="S39" s="6"/>
      <c r="T39" s="6"/>
      <c r="U39" s="284"/>
      <c r="V39" s="292"/>
      <c r="W39" s="293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30" customFormat="1">
      <c r="S40" s="6"/>
      <c r="T40" s="6"/>
      <c r="U40" s="294"/>
      <c r="V40" s="292" t="s">
        <v>156</v>
      </c>
      <c r="W40" s="293">
        <f>Q28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30" customFormat="1">
      <c r="S41" s="6"/>
      <c r="T41" s="6"/>
      <c r="U41" s="296"/>
      <c r="V41" s="288"/>
      <c r="W41" s="29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30" customFormat="1">
      <c r="S42" s="6"/>
      <c r="T42" s="6"/>
      <c r="U42" s="298"/>
      <c r="V42" s="288"/>
      <c r="W42" s="293">
        <f>W36-(W38+W40)</f>
        <v>0</v>
      </c>
      <c r="X42" s="6"/>
      <c r="Y42" s="6"/>
      <c r="Z42" s="6"/>
      <c r="AA42" s="6"/>
      <c r="AB42" s="6"/>
      <c r="AC42" s="6"/>
      <c r="AD42" s="43"/>
      <c r="AE42" s="6"/>
      <c r="AF42" s="6"/>
      <c r="AG42" s="6"/>
      <c r="AH42" s="6"/>
      <c r="AI42" s="6"/>
    </row>
    <row r="43" spans="1:35">
      <c r="U43" s="295"/>
      <c r="V43" s="299"/>
      <c r="W43" s="306"/>
    </row>
    <row r="44" spans="1:35" s="30" customFormat="1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ht="12.75" customHeight="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ht="13.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37">
    <mergeCell ref="A7:A9"/>
    <mergeCell ref="B7:B9"/>
    <mergeCell ref="V32:W33"/>
    <mergeCell ref="W24:Y24"/>
    <mergeCell ref="A12:A21"/>
    <mergeCell ref="T11:AB11"/>
    <mergeCell ref="B12:B13"/>
    <mergeCell ref="Y13:Y15"/>
    <mergeCell ref="Z13:Z15"/>
    <mergeCell ref="AA13:AA15"/>
    <mergeCell ref="T1:AB1"/>
    <mergeCell ref="Z3:AB3"/>
    <mergeCell ref="T3:V3"/>
    <mergeCell ref="W3:Y3"/>
    <mergeCell ref="T5:V5"/>
    <mergeCell ref="W5:Y5"/>
    <mergeCell ref="Z5:AB5"/>
    <mergeCell ref="T2:AB2"/>
    <mergeCell ref="T4:V4"/>
    <mergeCell ref="W4:Y4"/>
    <mergeCell ref="Z4:AB4"/>
    <mergeCell ref="G35:I35"/>
    <mergeCell ref="O35:Q35"/>
    <mergeCell ref="G36:I36"/>
    <mergeCell ref="O36:Q36"/>
    <mergeCell ref="A1:Q1"/>
    <mergeCell ref="A2:Q2"/>
    <mergeCell ref="A3:Q3"/>
    <mergeCell ref="A4:Q4"/>
    <mergeCell ref="A5:Q5"/>
    <mergeCell ref="O7:Q8"/>
    <mergeCell ref="C7:M7"/>
    <mergeCell ref="O6:Q6"/>
    <mergeCell ref="C8:E8"/>
    <mergeCell ref="A6:M6"/>
    <mergeCell ref="G8:I8"/>
    <mergeCell ref="K8:M8"/>
  </mergeCells>
  <printOptions horizontalCentered="1"/>
  <pageMargins left="0.39370078740157483" right="0.39370078740157483" top="0.39370078740157483" bottom="0.39370078740157483" header="0.31496062992125984" footer="0.31496062992125984"/>
  <pageSetup scale="61" fitToWidth="2" orientation="landscape" r:id="rId1"/>
  <colBreaks count="1" manualBreakCount="1">
    <brk id="18" max="1048575" man="1"/>
  </colBreaks>
  <ignoredErrors>
    <ignoredError sqref="Y3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AI50"/>
  <sheetViews>
    <sheetView zoomScale="90" zoomScaleNormal="90" workbookViewId="0"/>
  </sheetViews>
  <sheetFormatPr defaultColWidth="11.42578125" defaultRowHeight="15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3.28515625" style="6" customWidth="1"/>
    <col min="17" max="17" width="16" style="6" customWidth="1"/>
    <col min="18" max="19" width="1.5703125" style="6" customWidth="1"/>
    <col min="20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>
      <c r="A1" s="542" t="s">
        <v>135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191"/>
      <c r="T1" s="550" t="s">
        <v>136</v>
      </c>
      <c r="U1" s="551"/>
      <c r="V1" s="551"/>
      <c r="W1" s="551"/>
      <c r="X1" s="551"/>
      <c r="Y1" s="551"/>
      <c r="Z1" s="551"/>
      <c r="AA1" s="551"/>
      <c r="AB1" s="552"/>
      <c r="AE1" s="4"/>
    </row>
    <row r="2" spans="1:35" s="3" customFormat="1" ht="20.25" customHeight="1">
      <c r="A2" s="542" t="s">
        <v>137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191"/>
      <c r="T2" s="558">
        <f>Q28</f>
        <v>0</v>
      </c>
      <c r="U2" s="570"/>
      <c r="V2" s="570"/>
      <c r="W2" s="570"/>
      <c r="X2" s="570"/>
      <c r="Y2" s="570"/>
      <c r="Z2" s="570"/>
      <c r="AA2" s="570"/>
      <c r="AB2" s="571"/>
      <c r="AD2" s="209"/>
      <c r="AE2" s="209"/>
      <c r="AF2" s="209"/>
      <c r="AG2" s="209"/>
    </row>
    <row r="3" spans="1:35" s="3" customFormat="1" ht="20.25" customHeight="1">
      <c r="A3" s="543" t="s">
        <v>138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191"/>
      <c r="S3" s="6"/>
      <c r="T3" s="553">
        <f>IF(Q28=0,0,T4/$Q$28)</f>
        <v>0</v>
      </c>
      <c r="U3" s="554"/>
      <c r="V3" s="554"/>
      <c r="W3" s="553">
        <f>IF(Q28=0,0,W4/$Q$28)</f>
        <v>0</v>
      </c>
      <c r="X3" s="554"/>
      <c r="Y3" s="554"/>
      <c r="Z3" s="553">
        <f>IF(Q28=0,0,Z4/$Q$28)</f>
        <v>0</v>
      </c>
      <c r="AA3" s="554"/>
      <c r="AB3" s="554"/>
      <c r="AC3" s="7"/>
      <c r="AD3" s="209"/>
      <c r="AE3" s="209"/>
      <c r="AF3" s="209"/>
      <c r="AG3" s="209"/>
    </row>
    <row r="4" spans="1:35" s="3" customFormat="1" ht="20.25" customHeight="1">
      <c r="A4" s="544" t="s">
        <v>101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91"/>
      <c r="S4" s="6"/>
      <c r="T4" s="558">
        <f>E28</f>
        <v>0</v>
      </c>
      <c r="U4" s="559"/>
      <c r="V4" s="560"/>
      <c r="W4" s="558">
        <f>I28</f>
        <v>0</v>
      </c>
      <c r="X4" s="559"/>
      <c r="Y4" s="560"/>
      <c r="Z4" s="558">
        <f>M28</f>
        <v>0</v>
      </c>
      <c r="AA4" s="559"/>
      <c r="AB4" s="560"/>
      <c r="AC4" s="190"/>
      <c r="AD4" s="209"/>
      <c r="AE4" s="209"/>
      <c r="AF4" s="209"/>
      <c r="AG4" s="209"/>
    </row>
    <row r="5" spans="1:35" s="3" customFormat="1" ht="20.25" customHeight="1">
      <c r="A5" s="609" t="s">
        <v>183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191"/>
      <c r="S5" s="6"/>
      <c r="T5" s="561" t="s">
        <v>140</v>
      </c>
      <c r="U5" s="562"/>
      <c r="V5" s="563"/>
      <c r="W5" s="564" t="s">
        <v>141</v>
      </c>
      <c r="X5" s="565"/>
      <c r="Y5" s="566"/>
      <c r="Z5" s="564" t="s">
        <v>142</v>
      </c>
      <c r="AA5" s="565"/>
      <c r="AB5" s="566"/>
      <c r="AC5" s="6"/>
      <c r="AD5" s="209"/>
      <c r="AE5" s="209"/>
      <c r="AF5" s="209"/>
      <c r="AG5" s="209"/>
    </row>
    <row r="6" spans="1:35" ht="21.75">
      <c r="A6" s="517" t="s">
        <v>184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N6" s="5"/>
      <c r="O6" s="517" t="s">
        <v>185</v>
      </c>
      <c r="P6" s="518"/>
      <c r="Q6" s="519"/>
      <c r="R6" s="192"/>
      <c r="T6" s="259" t="s">
        <v>131</v>
      </c>
      <c r="U6" s="259" t="s">
        <v>86</v>
      </c>
      <c r="V6" s="259" t="s">
        <v>87</v>
      </c>
      <c r="W6" s="259" t="s">
        <v>131</v>
      </c>
      <c r="X6" s="259" t="s">
        <v>86</v>
      </c>
      <c r="Y6" s="259" t="s">
        <v>87</v>
      </c>
      <c r="Z6" s="259" t="s">
        <v>131</v>
      </c>
      <c r="AA6" s="259" t="s">
        <v>86</v>
      </c>
      <c r="AB6" s="259" t="s">
        <v>87</v>
      </c>
      <c r="AD6" s="209"/>
      <c r="AE6" s="209"/>
      <c r="AF6" s="209"/>
      <c r="AG6" s="209"/>
      <c r="AH6" s="3"/>
      <c r="AI6" s="3"/>
    </row>
    <row r="7" spans="1:35" ht="12.75" customHeight="1">
      <c r="A7" s="526" t="s">
        <v>104</v>
      </c>
      <c r="B7" s="528" t="s">
        <v>145</v>
      </c>
      <c r="C7" s="535" t="s">
        <v>146</v>
      </c>
      <c r="D7" s="536"/>
      <c r="E7" s="536"/>
      <c r="F7" s="536"/>
      <c r="G7" s="536"/>
      <c r="H7" s="536"/>
      <c r="I7" s="536"/>
      <c r="J7" s="536"/>
      <c r="K7" s="536"/>
      <c r="L7" s="536"/>
      <c r="M7" s="537"/>
      <c r="N7" s="8"/>
      <c r="O7" s="529" t="s">
        <v>186</v>
      </c>
      <c r="P7" s="530"/>
      <c r="Q7" s="531"/>
      <c r="R7" s="193"/>
      <c r="S7" s="30"/>
      <c r="T7" s="260">
        <f>C12</f>
        <v>0</v>
      </c>
      <c r="U7" s="260">
        <f t="shared" ref="U7:V7" si="0">D12</f>
        <v>0</v>
      </c>
      <c r="V7" s="260">
        <f t="shared" si="0"/>
        <v>0</v>
      </c>
      <c r="W7" s="260">
        <f>G12</f>
        <v>0</v>
      </c>
      <c r="X7" s="260">
        <f t="shared" ref="X7:Y7" si="1">H12</f>
        <v>0</v>
      </c>
      <c r="Y7" s="260">
        <f t="shared" si="1"/>
        <v>0</v>
      </c>
      <c r="Z7" s="260">
        <f>K12</f>
        <v>0</v>
      </c>
      <c r="AA7" s="260">
        <f t="shared" ref="AA7:AB7" si="2">L12</f>
        <v>0</v>
      </c>
      <c r="AB7" s="260">
        <f t="shared" si="2"/>
        <v>0</v>
      </c>
      <c r="AG7" s="3"/>
      <c r="AH7" s="3"/>
      <c r="AI7" s="3"/>
    </row>
    <row r="8" spans="1:35" ht="12.75" customHeight="1">
      <c r="A8" s="527"/>
      <c r="B8" s="528"/>
      <c r="C8" s="538" t="s">
        <v>140</v>
      </c>
      <c r="D8" s="515"/>
      <c r="E8" s="516"/>
      <c r="F8" s="9"/>
      <c r="G8" s="514" t="s">
        <v>141</v>
      </c>
      <c r="H8" s="515"/>
      <c r="I8" s="516"/>
      <c r="J8" s="10"/>
      <c r="K8" s="539" t="s">
        <v>142</v>
      </c>
      <c r="L8" s="540"/>
      <c r="M8" s="541"/>
      <c r="N8" s="11"/>
      <c r="O8" s="532"/>
      <c r="P8" s="533"/>
      <c r="Q8" s="534"/>
      <c r="R8" s="193"/>
      <c r="S8" s="30"/>
      <c r="T8" s="261">
        <f>IF(T4=0,0,T7/T4)</f>
        <v>0</v>
      </c>
      <c r="U8" s="261">
        <f>IF(T4=0,0,U7/T4)</f>
        <v>0</v>
      </c>
      <c r="V8" s="261">
        <f>IF(T4=0,0,V7/T4)</f>
        <v>0</v>
      </c>
      <c r="W8" s="261">
        <f>IF(W4=0,0,W7/W4)</f>
        <v>0</v>
      </c>
      <c r="X8" s="261">
        <f>IF(W4=0,0,X7/W4)</f>
        <v>0</v>
      </c>
      <c r="Y8" s="261">
        <f>IF(W4=0,0,Y7/W4)</f>
        <v>0</v>
      </c>
      <c r="Z8" s="261">
        <f>IF(Z4=0,0,Z7/Z4)</f>
        <v>0</v>
      </c>
      <c r="AA8" s="261">
        <f>IF(Z4=0,0,AA7/Z4)</f>
        <v>0</v>
      </c>
      <c r="AB8" s="261">
        <f>IF(Z4=0,0,AB7/Z4)</f>
        <v>0</v>
      </c>
      <c r="AG8" s="3"/>
      <c r="AH8" s="3"/>
      <c r="AI8" s="3"/>
    </row>
    <row r="9" spans="1:35" ht="15.75" thickBot="1">
      <c r="A9" s="527"/>
      <c r="B9" s="528"/>
      <c r="C9" s="12" t="s">
        <v>131</v>
      </c>
      <c r="D9" s="12" t="s">
        <v>86</v>
      </c>
      <c r="E9" s="12" t="s">
        <v>87</v>
      </c>
      <c r="F9" s="13"/>
      <c r="G9" s="12" t="s">
        <v>131</v>
      </c>
      <c r="H9" s="12" t="s">
        <v>86</v>
      </c>
      <c r="I9" s="12" t="s">
        <v>87</v>
      </c>
      <c r="J9" s="13"/>
      <c r="K9" s="12" t="s">
        <v>131</v>
      </c>
      <c r="L9" s="12" t="s">
        <v>86</v>
      </c>
      <c r="M9" s="12" t="s">
        <v>87</v>
      </c>
      <c r="N9" s="13"/>
      <c r="O9" s="14" t="s">
        <v>187</v>
      </c>
      <c r="P9" s="14" t="s">
        <v>188</v>
      </c>
      <c r="Q9" s="14" t="s">
        <v>189</v>
      </c>
      <c r="R9" s="194"/>
      <c r="S9" s="30"/>
      <c r="T9" s="262"/>
      <c r="U9" s="262"/>
      <c r="V9" s="262"/>
      <c r="W9" s="262"/>
      <c r="X9" s="262"/>
      <c r="Y9" s="262"/>
      <c r="Z9" s="262"/>
      <c r="AA9" s="262"/>
      <c r="AB9" s="262"/>
    </row>
    <row r="10" spans="1:35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63"/>
      <c r="U10" s="264"/>
      <c r="V10" s="264"/>
      <c r="W10" s="264"/>
      <c r="X10" s="264"/>
      <c r="Y10" s="264"/>
      <c r="Z10" s="264"/>
      <c r="AA10" s="264"/>
      <c r="AB10" s="265"/>
    </row>
    <row r="11" spans="1:35" s="30" customFormat="1" ht="15" customHeight="1">
      <c r="A11" s="385"/>
      <c r="B11" s="181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55" t="s">
        <v>149</v>
      </c>
      <c r="U11" s="556"/>
      <c r="V11" s="556"/>
      <c r="W11" s="556"/>
      <c r="X11" s="556"/>
      <c r="Y11" s="556"/>
      <c r="Z11" s="556"/>
      <c r="AA11" s="556"/>
      <c r="AB11" s="557"/>
      <c r="AC11" s="6"/>
      <c r="AD11" s="6"/>
      <c r="AE11" s="6"/>
      <c r="AF11" s="6"/>
      <c r="AG11" s="6"/>
      <c r="AH11" s="6"/>
      <c r="AI11" s="6"/>
    </row>
    <row r="12" spans="1:35" s="30" customFormat="1" ht="18" customHeight="1">
      <c r="A12" s="521" t="str">
        <f>VLOOKUP('Hoja de trabajo'!$A$2,Hoja1!$B$1:$C$10,2,FALSE)</f>
        <v>Elegir Institución en Hoja de trabajo</v>
      </c>
      <c r="B12" s="520" t="str">
        <f>'Hoja de trabajo'!D41</f>
        <v>APOYO A CENTROS Y ORGANIZACIONES DE EDUCACIÓN                                                U080</v>
      </c>
      <c r="C12" s="230">
        <v>0</v>
      </c>
      <c r="D12" s="231">
        <v>0</v>
      </c>
      <c r="E12" s="232">
        <v>0</v>
      </c>
      <c r="F12" s="258"/>
      <c r="G12" s="230">
        <v>0</v>
      </c>
      <c r="H12" s="231">
        <v>0</v>
      </c>
      <c r="I12" s="232">
        <v>0</v>
      </c>
      <c r="J12" s="258"/>
      <c r="K12" s="230">
        <v>0</v>
      </c>
      <c r="L12" s="231">
        <v>0</v>
      </c>
      <c r="M12" s="232">
        <v>0</v>
      </c>
      <c r="N12" s="28"/>
      <c r="O12" s="35">
        <f>'Fracción III 3er 2022'!Q12+C12+G12+K12</f>
        <v>0</v>
      </c>
      <c r="P12" s="195">
        <f>O12+D12+H12+L12</f>
        <v>0</v>
      </c>
      <c r="Q12" s="235">
        <f>P12+E12+I12+M12</f>
        <v>0</v>
      </c>
      <c r="R12" s="195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>
      <c r="A13" s="521"/>
      <c r="B13" s="520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95"/>
      <c r="T13" s="41"/>
      <c r="U13" s="6"/>
      <c r="V13" s="43"/>
      <c r="W13" s="6"/>
      <c r="X13" s="43"/>
      <c r="Y13" s="567" t="s">
        <v>150</v>
      </c>
      <c r="Z13" s="523" t="s">
        <v>151</v>
      </c>
      <c r="AA13" s="547" t="s">
        <v>152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>
      <c r="A14" s="521"/>
      <c r="B14" s="36"/>
      <c r="C14" s="175"/>
      <c r="D14" s="176"/>
      <c r="E14" s="177"/>
      <c r="F14" s="21"/>
      <c r="G14" s="175"/>
      <c r="H14" s="176"/>
      <c r="I14" s="177"/>
      <c r="J14" s="21"/>
      <c r="K14" s="175"/>
      <c r="L14" s="176"/>
      <c r="M14" s="177"/>
      <c r="N14" s="28"/>
      <c r="O14" s="178"/>
      <c r="P14" s="179"/>
      <c r="Q14" s="180"/>
      <c r="T14" s="41"/>
      <c r="U14" s="6"/>
      <c r="V14" s="43"/>
      <c r="W14" s="6"/>
      <c r="X14" s="43"/>
      <c r="Y14" s="568"/>
      <c r="Z14" s="524"/>
      <c r="AA14" s="548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>
      <c r="A15" s="521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69"/>
      <c r="Z15" s="525"/>
      <c r="AA15" s="549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>
      <c r="A16" s="521"/>
      <c r="B16" s="371" t="str">
        <f>'Hoja de trabajo'!D42</f>
        <v>AAA</v>
      </c>
      <c r="C16" s="230">
        <v>0</v>
      </c>
      <c r="D16" s="231">
        <v>0</v>
      </c>
      <c r="E16" s="232">
        <v>0</v>
      </c>
      <c r="F16" s="258"/>
      <c r="G16" s="230">
        <v>0</v>
      </c>
      <c r="H16" s="231">
        <v>0</v>
      </c>
      <c r="I16" s="232">
        <v>0</v>
      </c>
      <c r="J16" s="21"/>
      <c r="K16" s="35">
        <f>'Hoja de trabajo'!P32</f>
        <v>0</v>
      </c>
      <c r="L16" s="38">
        <f>'Hoja de trabajo'!Q32</f>
        <v>0</v>
      </c>
      <c r="M16" s="39">
        <f>'Hoja de trabajo'!R32</f>
        <v>0</v>
      </c>
      <c r="N16" s="28"/>
      <c r="O16" s="35">
        <f>'Fracción III 3er 2022'!Q16+K16</f>
        <v>0</v>
      </c>
      <c r="P16" s="38">
        <f>O16+L16</f>
        <v>0</v>
      </c>
      <c r="Q16" s="40">
        <f>P16+M16</f>
        <v>0</v>
      </c>
      <c r="R16" s="195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>
      <c r="A17" s="521"/>
      <c r="B17" s="371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66"/>
      <c r="W17" s="267" t="s">
        <v>153</v>
      </c>
      <c r="X17" s="43"/>
      <c r="Y17" s="106">
        <f>'Fracción II 4to 2022'!U104</f>
        <v>0</v>
      </c>
      <c r="Z17" s="268">
        <f>'Fracción III 1er 2022'!Z17</f>
        <v>0</v>
      </c>
      <c r="AA17" s="269" t="s">
        <v>154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>
      <c r="A18" s="521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106"/>
      <c r="Z18" s="268"/>
      <c r="AA18" s="269"/>
      <c r="AB18" s="42"/>
      <c r="AC18" s="6"/>
      <c r="AE18" s="6"/>
      <c r="AF18" s="6"/>
      <c r="AG18" s="6"/>
      <c r="AH18" s="6"/>
      <c r="AI18" s="6"/>
    </row>
    <row r="19" spans="1:35" s="30" customFormat="1" ht="18.95" customHeight="1">
      <c r="A19" s="521"/>
      <c r="B19" s="371" t="str">
        <f>'Hoja de trabajo'!D43</f>
        <v>BBB</v>
      </c>
      <c r="C19" s="230">
        <v>0</v>
      </c>
      <c r="D19" s="231">
        <v>0</v>
      </c>
      <c r="E19" s="232">
        <v>0</v>
      </c>
      <c r="F19" s="258"/>
      <c r="G19" s="230">
        <v>0</v>
      </c>
      <c r="H19" s="231">
        <v>0</v>
      </c>
      <c r="I19" s="232">
        <v>0</v>
      </c>
      <c r="J19" s="21"/>
      <c r="K19" s="35">
        <f>'Hoja de trabajo'!P34</f>
        <v>0</v>
      </c>
      <c r="L19" s="38">
        <f>'Hoja de trabajo'!Q34</f>
        <v>0</v>
      </c>
      <c r="M19" s="39">
        <f>'Hoja de trabajo'!R34</f>
        <v>0</v>
      </c>
      <c r="N19" s="28"/>
      <c r="O19" s="35">
        <f>'Fracción III 3er 2022'!Q19+K19</f>
        <v>0</v>
      </c>
      <c r="P19" s="38">
        <f>O19+L19</f>
        <v>0</v>
      </c>
      <c r="Q19" s="40">
        <f>P19+M19</f>
        <v>0</v>
      </c>
      <c r="R19" s="195"/>
      <c r="T19" s="41"/>
      <c r="U19" s="6"/>
      <c r="W19" s="267" t="s">
        <v>155</v>
      </c>
      <c r="X19" s="6"/>
      <c r="Y19" s="106">
        <f>W40</f>
        <v>0</v>
      </c>
      <c r="Z19" s="268">
        <f>'Fracción III 1er 2022'!Z19</f>
        <v>0</v>
      </c>
      <c r="AA19" s="269" t="s">
        <v>156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>
      <c r="A20" s="521"/>
      <c r="B20" s="371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69"/>
      <c r="AB20" s="42"/>
      <c r="AC20" s="6"/>
      <c r="AF20" s="6"/>
      <c r="AG20" s="6"/>
      <c r="AH20" s="6"/>
      <c r="AI20" s="6"/>
    </row>
    <row r="21" spans="1:35" s="30" customFormat="1" ht="18.95" customHeight="1" thickBot="1">
      <c r="A21" s="522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157</v>
      </c>
      <c r="X21" s="43"/>
      <c r="Y21" s="270">
        <f>Y17+Y19</f>
        <v>0</v>
      </c>
      <c r="Z21" s="271">
        <f>Z17+Z19</f>
        <v>0</v>
      </c>
      <c r="AA21" s="269" t="s">
        <v>158</v>
      </c>
      <c r="AB21" s="42"/>
      <c r="AC21" s="6"/>
      <c r="AD21" s="6"/>
      <c r="AG21" s="6"/>
      <c r="AH21" s="6"/>
      <c r="AI21" s="6"/>
    </row>
    <row r="22" spans="1:35" s="30" customFormat="1" ht="18.95" customHeight="1" thickBot="1">
      <c r="A22" s="233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>
      <c r="A24" s="69"/>
      <c r="B24" s="53" t="s">
        <v>89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96"/>
      <c r="T24" s="6"/>
      <c r="U24" s="6"/>
      <c r="V24" s="6"/>
      <c r="W24" s="574" t="s">
        <v>159</v>
      </c>
      <c r="X24" s="581"/>
      <c r="Y24" s="581"/>
      <c r="Z24" s="575"/>
      <c r="AA24" s="579" t="s">
        <v>181</v>
      </c>
      <c r="AB24" s="272"/>
      <c r="AC24" s="6"/>
      <c r="AD24" s="6"/>
      <c r="AE24" s="6"/>
      <c r="AG24" s="6"/>
      <c r="AH24" s="6"/>
      <c r="AI24" s="6"/>
    </row>
    <row r="25" spans="1:35" s="30" customFormat="1" ht="18.95" customHeight="1" thickTop="1">
      <c r="A25" s="234"/>
      <c r="Q25" s="57"/>
      <c r="V25" s="6"/>
      <c r="W25" s="273" t="s">
        <v>161</v>
      </c>
      <c r="X25" s="273" t="s">
        <v>174</v>
      </c>
      <c r="Y25" s="273" t="s">
        <v>182</v>
      </c>
      <c r="Z25" s="274" t="s">
        <v>190</v>
      </c>
      <c r="AA25" s="580" t="s">
        <v>157</v>
      </c>
      <c r="AB25" s="6"/>
      <c r="AD25" s="6"/>
      <c r="AE25" s="6"/>
      <c r="AF25" s="6"/>
      <c r="AG25" s="6"/>
      <c r="AH25" s="6"/>
      <c r="AI25" s="6"/>
    </row>
    <row r="26" spans="1:35" s="30" customFormat="1" ht="18.95" customHeight="1">
      <c r="A26" s="69"/>
      <c r="B26" s="53" t="s">
        <v>90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96"/>
      <c r="V26" s="6" t="s">
        <v>162</v>
      </c>
      <c r="W26" s="275">
        <f>'Fracción III 1er 2022'!W26</f>
        <v>0</v>
      </c>
      <c r="X26" s="276">
        <f>'Fracción III 2do 2022'!X26</f>
        <v>0</v>
      </c>
      <c r="Y26" s="276">
        <f>'Fracción III 3er 2022'!Y26</f>
        <v>0</v>
      </c>
      <c r="Z26" s="277">
        <f>Z30*$Z17</f>
        <v>0</v>
      </c>
      <c r="AA26" s="276">
        <f>W26+X26+Y26+Z26</f>
        <v>0</v>
      </c>
      <c r="AB26" s="6"/>
      <c r="AD26" s="6"/>
      <c r="AE26" s="6"/>
      <c r="AF26" s="6"/>
      <c r="AG26" s="6"/>
      <c r="AH26" s="6"/>
      <c r="AI26" s="6"/>
    </row>
    <row r="27" spans="1:35" s="30" customFormat="1" ht="18.95" customHeight="1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97"/>
      <c r="T27" s="6"/>
      <c r="U27" s="6"/>
      <c r="V27" s="6"/>
      <c r="W27" s="276"/>
      <c r="X27" s="276"/>
      <c r="Y27" s="276"/>
      <c r="Z27" s="277"/>
      <c r="AA27" s="276"/>
      <c r="AB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>
      <c r="A28" s="70"/>
      <c r="B28" s="53" t="s">
        <v>91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98"/>
      <c r="S28" s="6"/>
      <c r="T28" s="6"/>
      <c r="U28" s="6"/>
      <c r="V28" s="6" t="s">
        <v>155</v>
      </c>
      <c r="W28" s="278">
        <f>'Fracción III 1er 2022'!W28</f>
        <v>0</v>
      </c>
      <c r="X28" s="278">
        <f>'Fracción III 2do 2022'!X28</f>
        <v>0</v>
      </c>
      <c r="Y28" s="278">
        <f>'Fracción III 3er 2022'!Y28</f>
        <v>0</v>
      </c>
      <c r="Z28" s="279">
        <f>Z30*$Z19</f>
        <v>0</v>
      </c>
      <c r="AA28" s="278">
        <f>W28+X28+Y28+Z28</f>
        <v>0</v>
      </c>
      <c r="AB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106"/>
      <c r="X29" s="106"/>
      <c r="Y29" s="106"/>
      <c r="Z29" s="280"/>
      <c r="AA29" s="106"/>
      <c r="AB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81">
        <f>W26+W28</f>
        <v>0</v>
      </c>
      <c r="X30" s="281">
        <f>X26+X28</f>
        <v>0</v>
      </c>
      <c r="Y30" s="281">
        <f>Y26+Y28</f>
        <v>0</v>
      </c>
      <c r="Z30" s="282">
        <f>'Fracción I 2022'!X12-'Fracción I 2022'!R12</f>
        <v>0</v>
      </c>
      <c r="AA30" s="281">
        <f>AA26+AA28</f>
        <v>0</v>
      </c>
      <c r="AB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83"/>
      <c r="X31" s="283"/>
      <c r="Y31" s="283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84"/>
      <c r="V32" s="545" t="s">
        <v>163</v>
      </c>
      <c r="W32" s="545"/>
      <c r="Y32" s="284"/>
      <c r="Z32" s="545" t="s">
        <v>191</v>
      </c>
      <c r="AA32" s="545"/>
      <c r="AC32" s="6"/>
      <c r="AD32" s="6"/>
      <c r="AE32" s="6"/>
      <c r="AF32" s="6"/>
      <c r="AG32" s="6"/>
      <c r="AH32" s="6"/>
      <c r="AI32" s="6"/>
    </row>
    <row r="33" spans="1:35" s="30" customFormat="1" ht="18.9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U33" s="284"/>
      <c r="V33" s="546"/>
      <c r="W33" s="546"/>
      <c r="Y33" s="284"/>
      <c r="Z33" s="546"/>
      <c r="AA33" s="546"/>
      <c r="AC33" s="6"/>
      <c r="AD33" s="6"/>
      <c r="AE33" s="6"/>
      <c r="AF33" s="6"/>
      <c r="AG33" s="6"/>
      <c r="AH33" s="6"/>
      <c r="AI33" s="6"/>
    </row>
    <row r="34" spans="1:35" s="30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284"/>
      <c r="V34" s="285" t="s">
        <v>164</v>
      </c>
      <c r="W34" s="286"/>
      <c r="X34" s="195"/>
      <c r="Y34" s="287"/>
      <c r="Z34" s="287"/>
      <c r="AA34" s="287"/>
      <c r="AC34" s="6"/>
      <c r="AD34" s="6"/>
      <c r="AE34" s="6"/>
      <c r="AF34" s="6"/>
      <c r="AG34" s="6"/>
      <c r="AH34" s="6"/>
      <c r="AI34" s="6"/>
    </row>
    <row r="35" spans="1:35" s="30" customFormat="1">
      <c r="A35" s="6"/>
      <c r="B35" s="6"/>
      <c r="C35" s="6"/>
      <c r="D35" s="6"/>
      <c r="E35" s="6"/>
      <c r="F35" s="6"/>
      <c r="G35" s="513"/>
      <c r="H35" s="513"/>
      <c r="I35" s="513"/>
      <c r="J35" s="6"/>
      <c r="K35" s="6"/>
      <c r="L35" s="6"/>
      <c r="M35" s="6"/>
      <c r="N35" s="6"/>
      <c r="O35" s="513"/>
      <c r="P35" s="513"/>
      <c r="Q35" s="513"/>
      <c r="R35" s="6"/>
      <c r="S35" s="6"/>
      <c r="U35" s="284"/>
      <c r="V35" s="288"/>
      <c r="W35" s="289"/>
      <c r="Y35" s="582" t="s">
        <v>192</v>
      </c>
      <c r="Z35" s="287"/>
      <c r="AA35" s="290">
        <f>'Hoja de trabajo'!K23</f>
        <v>0</v>
      </c>
      <c r="AC35" s="6"/>
      <c r="AD35" s="6"/>
      <c r="AE35" s="6"/>
      <c r="AF35" s="6"/>
      <c r="AG35" s="6"/>
      <c r="AH35" s="6"/>
      <c r="AI35" s="6"/>
    </row>
    <row r="36" spans="1:35" s="30" customFormat="1">
      <c r="B36" s="384" t="s">
        <v>92</v>
      </c>
      <c r="C36" s="6"/>
      <c r="D36" s="6"/>
      <c r="E36" s="6"/>
      <c r="F36" s="6"/>
      <c r="G36" s="486" t="s">
        <v>93</v>
      </c>
      <c r="H36" s="486"/>
      <c r="I36" s="486"/>
      <c r="J36" s="6"/>
      <c r="K36" s="6"/>
      <c r="L36" s="6"/>
      <c r="M36" s="6"/>
      <c r="N36" s="6"/>
      <c r="O36" s="486" t="s">
        <v>165</v>
      </c>
      <c r="P36" s="486"/>
      <c r="Q36" s="486"/>
      <c r="S36" s="68"/>
      <c r="U36" s="291"/>
      <c r="V36" s="292" t="s">
        <v>158</v>
      </c>
      <c r="W36" s="293">
        <f>'Fracción I 2022'!X26</f>
        <v>0</v>
      </c>
      <c r="X36" s="195"/>
      <c r="Y36" s="582"/>
      <c r="Z36" s="287"/>
      <c r="AA36" s="287"/>
      <c r="AC36" s="6"/>
      <c r="AD36" s="6"/>
      <c r="AE36" s="6"/>
      <c r="AF36" s="6"/>
      <c r="AG36" s="6"/>
      <c r="AH36" s="6"/>
      <c r="AI36" s="6"/>
    </row>
    <row r="37" spans="1:35" s="30" customFormat="1">
      <c r="S37" s="6"/>
      <c r="U37" s="284"/>
      <c r="V37" s="292"/>
      <c r="W37" s="289"/>
      <c r="Y37" s="287"/>
      <c r="Z37" s="287"/>
      <c r="AA37" s="287"/>
      <c r="AC37" s="6"/>
      <c r="AD37" s="6"/>
      <c r="AE37" s="6"/>
      <c r="AF37" s="6"/>
      <c r="AG37" s="6"/>
      <c r="AH37" s="6"/>
      <c r="AI37" s="6"/>
    </row>
    <row r="38" spans="1:35" s="30" customFormat="1">
      <c r="S38" s="6"/>
      <c r="U38" s="294"/>
      <c r="V38" s="292" t="s">
        <v>154</v>
      </c>
      <c r="W38" s="293">
        <f>'Fracción II 4to 2022'!U104</f>
        <v>0</v>
      </c>
      <c r="X38" s="195"/>
      <c r="Y38" s="582" t="s">
        <v>193</v>
      </c>
      <c r="Z38" s="287"/>
      <c r="AA38" s="287">
        <f>AA30</f>
        <v>0</v>
      </c>
      <c r="AC38" s="43"/>
      <c r="AD38" s="6"/>
      <c r="AE38" s="6"/>
      <c r="AF38" s="6"/>
      <c r="AG38" s="6"/>
      <c r="AH38" s="6"/>
      <c r="AI38" s="6"/>
    </row>
    <row r="39" spans="1:35" s="30" customFormat="1">
      <c r="S39" s="6"/>
      <c r="T39" s="6"/>
      <c r="U39" s="284"/>
      <c r="V39" s="292"/>
      <c r="W39" s="293"/>
      <c r="X39" s="6"/>
      <c r="Y39" s="582"/>
      <c r="Z39" s="287"/>
      <c r="AA39" s="295"/>
      <c r="AB39" s="6"/>
      <c r="AC39" s="6"/>
      <c r="AD39" s="6"/>
      <c r="AE39" s="6"/>
      <c r="AF39" s="6"/>
      <c r="AG39" s="6"/>
      <c r="AH39" s="6"/>
      <c r="AI39" s="6"/>
    </row>
    <row r="40" spans="1:35" s="30" customFormat="1">
      <c r="S40" s="6"/>
      <c r="T40" s="6"/>
      <c r="U40" s="294"/>
      <c r="V40" s="292" t="s">
        <v>156</v>
      </c>
      <c r="W40" s="293">
        <f>Q28</f>
        <v>0</v>
      </c>
      <c r="X40" s="6"/>
      <c r="Y40" s="295"/>
      <c r="Z40" s="287"/>
      <c r="AA40" s="295"/>
      <c r="AB40" s="6"/>
      <c r="AC40" s="6"/>
      <c r="AD40" s="6"/>
      <c r="AE40" s="6"/>
      <c r="AF40" s="6"/>
      <c r="AG40" s="6"/>
      <c r="AH40" s="6"/>
      <c r="AI40" s="6"/>
    </row>
    <row r="41" spans="1:35" s="30" customFormat="1" ht="15.75" thickBot="1">
      <c r="S41" s="6"/>
      <c r="T41" s="6"/>
      <c r="U41" s="296"/>
      <c r="V41" s="288"/>
      <c r="W41" s="293"/>
      <c r="X41" s="6"/>
      <c r="Y41" s="295" t="s">
        <v>194</v>
      </c>
      <c r="Z41" s="287"/>
      <c r="AA41" s="297">
        <f>AA35-AA38</f>
        <v>0</v>
      </c>
      <c r="AB41" s="6"/>
      <c r="AC41" s="6"/>
      <c r="AD41" s="6"/>
      <c r="AE41" s="6"/>
      <c r="AF41" s="6"/>
      <c r="AG41" s="6"/>
      <c r="AH41" s="6"/>
      <c r="AI41" s="6"/>
    </row>
    <row r="42" spans="1:35" s="30" customFormat="1" ht="15.75" thickTop="1">
      <c r="S42" s="6"/>
      <c r="T42" s="6"/>
      <c r="U42" s="298"/>
      <c r="V42" s="288"/>
      <c r="W42" s="293">
        <f>W36-(W38+W40)</f>
        <v>0</v>
      </c>
      <c r="X42" s="6"/>
      <c r="Y42" s="295"/>
      <c r="Z42" s="295"/>
      <c r="AA42" s="295"/>
      <c r="AB42" s="6"/>
      <c r="AC42" s="6"/>
      <c r="AD42" s="43"/>
      <c r="AE42" s="6"/>
      <c r="AF42" s="6"/>
      <c r="AG42" s="6"/>
      <c r="AH42" s="6"/>
      <c r="AI42" s="6"/>
    </row>
    <row r="43" spans="1:35">
      <c r="U43" s="295"/>
      <c r="V43" s="299"/>
      <c r="W43" s="300"/>
      <c r="Y43" s="295"/>
      <c r="Z43" s="295"/>
      <c r="AA43" s="295"/>
    </row>
    <row r="44" spans="1:35" s="30" customFormat="1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ht="12.75" customHeight="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ht="13.5" customHeight="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41">
    <mergeCell ref="Z4:AB4"/>
    <mergeCell ref="Y13:Y15"/>
    <mergeCell ref="T11:AB11"/>
    <mergeCell ref="T5:V5"/>
    <mergeCell ref="W5:Y5"/>
    <mergeCell ref="Z5:AB5"/>
    <mergeCell ref="Y35:Y36"/>
    <mergeCell ref="Y38:Y39"/>
    <mergeCell ref="T4:V4"/>
    <mergeCell ref="W4:Y4"/>
    <mergeCell ref="A6:M6"/>
    <mergeCell ref="A7:A9"/>
    <mergeCell ref="O6:Q6"/>
    <mergeCell ref="B7:B9"/>
    <mergeCell ref="O7:Q8"/>
    <mergeCell ref="C8:E8"/>
    <mergeCell ref="G8:I8"/>
    <mergeCell ref="K8:M8"/>
    <mergeCell ref="C7:M7"/>
    <mergeCell ref="V32:W33"/>
    <mergeCell ref="A12:A21"/>
    <mergeCell ref="B12:B13"/>
    <mergeCell ref="Z32:AA33"/>
    <mergeCell ref="Z13:Z15"/>
    <mergeCell ref="AA24:AA25"/>
    <mergeCell ref="AA13:AA15"/>
    <mergeCell ref="W24:Z24"/>
    <mergeCell ref="T1:AB1"/>
    <mergeCell ref="T2:AB2"/>
    <mergeCell ref="T3:V3"/>
    <mergeCell ref="W3:Y3"/>
    <mergeCell ref="Z3:AB3"/>
    <mergeCell ref="G35:I35"/>
    <mergeCell ref="O35:Q35"/>
    <mergeCell ref="G36:I36"/>
    <mergeCell ref="O36:Q36"/>
    <mergeCell ref="A1:Q1"/>
    <mergeCell ref="A2:Q2"/>
    <mergeCell ref="A3:Q3"/>
    <mergeCell ref="A4:Q4"/>
    <mergeCell ref="A5:Q5"/>
  </mergeCells>
  <printOptions horizontalCentered="1"/>
  <pageMargins left="0.39370078740157483" right="0.39370078740157483" top="0.39370078740157483" bottom="0.39370078740157483" header="0.31496062992125984" footer="0.31496062992125984"/>
  <pageSetup scale="61" fitToWidth="2" orientation="landscape" r:id="rId1"/>
  <colBreaks count="1" manualBreakCount="1">
    <brk id="18" max="55" man="1"/>
  </colBreaks>
  <ignoredErrors>
    <ignoredError sqref="Z3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I41"/>
  <sheetViews>
    <sheetView zoomScaleNormal="100" workbookViewId="0"/>
  </sheetViews>
  <sheetFormatPr defaultColWidth="11.42578125" defaultRowHeight="15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2.7109375" style="6" customWidth="1"/>
    <col min="7" max="7" width="15.140625" style="6" customWidth="1"/>
    <col min="8" max="8" width="11.7109375" style="6" customWidth="1"/>
    <col min="9" max="16384" width="11.42578125" style="6"/>
  </cols>
  <sheetData>
    <row r="1" spans="1:9">
      <c r="A1" s="590" t="s">
        <v>195</v>
      </c>
      <c r="B1" s="590"/>
      <c r="C1" s="264"/>
      <c r="D1" s="264"/>
      <c r="E1" s="264"/>
      <c r="F1" s="264"/>
      <c r="G1" s="264"/>
      <c r="H1" s="265"/>
      <c r="I1" s="263"/>
    </row>
    <row r="2" spans="1:9" ht="39" customHeight="1">
      <c r="A2" s="591"/>
      <c r="B2" s="591"/>
      <c r="C2" s="592" t="str">
        <f>VLOOKUP('Hoja de trabajo'!$A$2,Hoja1!$B$1:$C$10,2,FALSE)</f>
        <v>Elegir Institución en Hoja de trabajo</v>
      </c>
      <c r="D2" s="592"/>
      <c r="E2" s="592"/>
      <c r="F2" s="592"/>
      <c r="G2" s="592"/>
      <c r="H2" s="593"/>
      <c r="I2" s="41"/>
    </row>
    <row r="3" spans="1:9" ht="20.25" customHeight="1">
      <c r="A3" s="591"/>
      <c r="B3" s="591"/>
      <c r="C3" s="594" t="s">
        <v>139</v>
      </c>
      <c r="D3" s="594"/>
      <c r="E3" s="594"/>
      <c r="F3" s="594"/>
      <c r="G3" s="594"/>
      <c r="H3" s="595"/>
      <c r="I3" s="41"/>
    </row>
    <row r="4" spans="1:9">
      <c r="A4" s="591"/>
      <c r="B4" s="591"/>
      <c r="C4" s="414" t="s">
        <v>196</v>
      </c>
      <c r="D4" s="414"/>
      <c r="E4" s="414"/>
      <c r="F4" s="414"/>
      <c r="G4" s="414"/>
      <c r="H4" s="596"/>
      <c r="I4" s="311"/>
    </row>
    <row r="5" spans="1:9">
      <c r="A5" s="41"/>
      <c r="H5" s="42"/>
      <c r="I5" s="41"/>
    </row>
    <row r="6" spans="1:9" ht="24">
      <c r="A6" s="597" t="s">
        <v>197</v>
      </c>
      <c r="B6" s="598"/>
      <c r="C6" s="598"/>
      <c r="D6" s="598"/>
      <c r="E6" s="598"/>
      <c r="F6" s="598"/>
      <c r="G6" s="598"/>
      <c r="H6" s="599"/>
      <c r="I6" s="41"/>
    </row>
    <row r="7" spans="1:9">
      <c r="A7" s="41"/>
      <c r="H7" s="42"/>
      <c r="I7" s="41"/>
    </row>
    <row r="8" spans="1:9" ht="17.25" customHeight="1">
      <c r="A8" s="41"/>
      <c r="E8" s="600" t="s">
        <v>7</v>
      </c>
      <c r="H8" s="42"/>
      <c r="I8" s="41"/>
    </row>
    <row r="9" spans="1:9" ht="17.25" customHeight="1">
      <c r="A9" s="589" t="s">
        <v>198</v>
      </c>
      <c r="B9" s="403"/>
      <c r="E9" s="601"/>
      <c r="H9" s="42"/>
      <c r="I9" s="41"/>
    </row>
    <row r="10" spans="1:9">
      <c r="A10" s="41"/>
      <c r="E10" s="106"/>
      <c r="H10" s="42"/>
      <c r="I10" s="41"/>
    </row>
    <row r="11" spans="1:9">
      <c r="A11" s="41"/>
      <c r="B11" s="419" t="s">
        <v>199</v>
      </c>
      <c r="C11" s="419"/>
      <c r="E11" s="312">
        <f>'Fracción I 2022'!F26</f>
        <v>0</v>
      </c>
      <c r="F11" s="313">
        <f>IF(E15=0,0,E11/E15)</f>
        <v>0</v>
      </c>
      <c r="H11" s="42"/>
      <c r="I11" s="41"/>
    </row>
    <row r="12" spans="1:9">
      <c r="A12" s="41"/>
      <c r="B12" s="267"/>
      <c r="C12" s="267"/>
      <c r="E12" s="312"/>
      <c r="F12" s="313"/>
      <c r="H12" s="42"/>
      <c r="I12" s="41"/>
    </row>
    <row r="13" spans="1:9">
      <c r="A13" s="41"/>
      <c r="E13" s="106"/>
      <c r="F13" s="313"/>
      <c r="H13" s="42"/>
      <c r="I13" s="41"/>
    </row>
    <row r="14" spans="1:9">
      <c r="A14" s="41"/>
      <c r="E14" s="106"/>
      <c r="F14" s="313"/>
      <c r="H14" s="42"/>
      <c r="I14" s="41"/>
    </row>
    <row r="15" spans="1:9" ht="15.75" thickBot="1">
      <c r="A15" s="583" t="s">
        <v>200</v>
      </c>
      <c r="B15" s="584"/>
      <c r="C15" s="266"/>
      <c r="D15" s="266"/>
      <c r="E15" s="270">
        <f>E11</f>
        <v>0</v>
      </c>
      <c r="F15" s="313">
        <f>F11</f>
        <v>0</v>
      </c>
      <c r="H15" s="42"/>
      <c r="I15" s="41"/>
    </row>
    <row r="16" spans="1:9" ht="15.75" thickTop="1">
      <c r="A16" s="41"/>
      <c r="F16" s="43"/>
      <c r="H16" s="42"/>
      <c r="I16" s="41"/>
    </row>
    <row r="17" spans="1:9">
      <c r="A17" s="41"/>
      <c r="F17" s="43"/>
      <c r="H17" s="42"/>
      <c r="I17" s="41"/>
    </row>
    <row r="18" spans="1:9">
      <c r="A18" s="589" t="s">
        <v>201</v>
      </c>
      <c r="B18" s="403"/>
      <c r="F18" s="43"/>
      <c r="H18" s="42"/>
      <c r="I18" s="41"/>
    </row>
    <row r="19" spans="1:9">
      <c r="A19" s="315"/>
      <c r="B19" s="267" t="s">
        <v>162</v>
      </c>
      <c r="C19" s="267"/>
      <c r="D19" s="267"/>
      <c r="E19" s="106">
        <f>'Fracción II 1er 2022'!U104</f>
        <v>0</v>
      </c>
      <c r="F19" s="316">
        <f>IF($E$24=0,0,E19/E$24)</f>
        <v>0</v>
      </c>
      <c r="H19" s="42"/>
      <c r="I19" s="41"/>
    </row>
    <row r="20" spans="1:9">
      <c r="A20" s="41"/>
      <c r="B20" s="267" t="s">
        <v>202</v>
      </c>
      <c r="C20" s="267"/>
      <c r="D20" s="267"/>
      <c r="E20" s="106">
        <f>'Fracción III 1er 2022'!E28</f>
        <v>0</v>
      </c>
      <c r="F20" s="316">
        <f>IF($E$24=0,0,E20/E$24)</f>
        <v>0</v>
      </c>
      <c r="H20" s="42"/>
      <c r="I20" s="41"/>
    </row>
    <row r="21" spans="1:9">
      <c r="A21" s="41"/>
      <c r="B21" s="267" t="s">
        <v>203</v>
      </c>
      <c r="C21" s="267"/>
      <c r="D21" s="267"/>
      <c r="E21" s="106">
        <f>'Fracción III 1er 2022'!I28</f>
        <v>0</v>
      </c>
      <c r="F21" s="316">
        <f>IF($E$24=0,0,E21/E$24)</f>
        <v>0</v>
      </c>
      <c r="H21" s="42"/>
      <c r="I21" s="41"/>
    </row>
    <row r="22" spans="1:9">
      <c r="A22" s="41"/>
      <c r="B22" s="267"/>
      <c r="C22" s="267"/>
      <c r="D22" s="267"/>
      <c r="E22" s="106"/>
      <c r="F22" s="316"/>
      <c r="H22" s="42"/>
      <c r="I22" s="41"/>
    </row>
    <row r="23" spans="1:9">
      <c r="A23" s="41"/>
      <c r="E23" s="106"/>
      <c r="F23" s="316"/>
      <c r="H23" s="42"/>
      <c r="I23" s="41"/>
    </row>
    <row r="24" spans="1:9" ht="15.75" thickBot="1">
      <c r="A24" s="583" t="s">
        <v>204</v>
      </c>
      <c r="B24" s="584"/>
      <c r="C24" s="266"/>
      <c r="D24" s="266"/>
      <c r="E24" s="270">
        <f>E19+E20+E21</f>
        <v>0</v>
      </c>
      <c r="F24" s="313">
        <f>F19++F20+F21+F22</f>
        <v>0</v>
      </c>
      <c r="H24" s="42"/>
      <c r="I24" s="41"/>
    </row>
    <row r="25" spans="1:9" ht="15.75" thickTop="1">
      <c r="A25" s="41"/>
      <c r="F25" s="43"/>
      <c r="H25" s="42"/>
      <c r="I25" s="41"/>
    </row>
    <row r="26" spans="1:9">
      <c r="A26" s="41"/>
      <c r="F26" s="43"/>
      <c r="H26" s="42"/>
      <c r="I26" s="41"/>
    </row>
    <row r="27" spans="1:9" ht="15.75" thickBot="1">
      <c r="A27" s="585" t="s">
        <v>205</v>
      </c>
      <c r="B27" s="412"/>
      <c r="C27" s="266"/>
      <c r="E27" s="270">
        <f>E15-E24</f>
        <v>0</v>
      </c>
      <c r="F27" s="316">
        <f>IF(E15=0,0,E27/E15)</f>
        <v>0</v>
      </c>
      <c r="H27" s="42"/>
    </row>
    <row r="28" spans="1:9" ht="15.75" thickTop="1">
      <c r="A28" s="41"/>
      <c r="H28" s="42"/>
    </row>
    <row r="29" spans="1:9">
      <c r="A29" s="41"/>
      <c r="H29" s="42"/>
    </row>
    <row r="30" spans="1:9">
      <c r="A30" s="41"/>
      <c r="H30" s="42"/>
    </row>
    <row r="31" spans="1:9">
      <c r="A31" s="41"/>
      <c r="H31" s="42"/>
    </row>
    <row r="32" spans="1:9">
      <c r="A32" s="321"/>
      <c r="B32" s="322"/>
      <c r="C32" s="322"/>
      <c r="D32" s="322"/>
      <c r="E32" s="322"/>
      <c r="F32" s="322"/>
      <c r="G32" s="322"/>
      <c r="H32" s="42"/>
    </row>
    <row r="33" spans="1:8">
      <c r="A33" s="604"/>
      <c r="B33" s="603"/>
      <c r="C33" s="603"/>
      <c r="E33" s="603"/>
      <c r="F33" s="603"/>
      <c r="G33" s="603"/>
      <c r="H33" s="42"/>
    </row>
    <row r="34" spans="1:8">
      <c r="A34" s="605" t="s">
        <v>206</v>
      </c>
      <c r="B34" s="606"/>
      <c r="C34" s="606"/>
      <c r="E34" s="602" t="s">
        <v>165</v>
      </c>
      <c r="F34" s="602"/>
      <c r="G34" s="602"/>
      <c r="H34" s="42"/>
    </row>
    <row r="35" spans="1:8">
      <c r="A35" s="41"/>
      <c r="B35" s="491"/>
      <c r="C35" s="491"/>
      <c r="D35" s="491"/>
      <c r="H35" s="42"/>
    </row>
    <row r="36" spans="1:8">
      <c r="A36" s="311" t="s">
        <v>207</v>
      </c>
      <c r="H36" s="42"/>
    </row>
    <row r="37" spans="1:8" ht="43.5" customHeight="1">
      <c r="A37" s="586" t="s">
        <v>208</v>
      </c>
      <c r="B37" s="587"/>
      <c r="C37" s="587"/>
      <c r="D37" s="587"/>
      <c r="E37" s="587"/>
      <c r="F37" s="587"/>
      <c r="G37" s="587"/>
      <c r="H37" s="588"/>
    </row>
    <row r="38" spans="1:8">
      <c r="A38" s="41"/>
      <c r="H38" s="42"/>
    </row>
    <row r="39" spans="1:8">
      <c r="A39" s="65"/>
      <c r="B39" s="66"/>
      <c r="C39" s="66"/>
      <c r="D39" s="66"/>
      <c r="E39" s="66"/>
      <c r="F39" s="66"/>
      <c r="G39" s="66"/>
      <c r="H39" s="67"/>
    </row>
    <row r="40" spans="1:8">
      <c r="A40" s="264"/>
      <c r="B40" s="264"/>
      <c r="C40" s="264"/>
      <c r="D40" s="264"/>
      <c r="E40" s="264"/>
      <c r="F40" s="264"/>
      <c r="G40" s="264"/>
      <c r="H40" s="264"/>
    </row>
    <row r="41" spans="1:8">
      <c r="A41" s="41"/>
    </row>
  </sheetData>
  <mergeCells count="18">
    <mergeCell ref="E8:E9"/>
    <mergeCell ref="A9:B9"/>
    <mergeCell ref="B11:C11"/>
    <mergeCell ref="E34:G34"/>
    <mergeCell ref="E33:G33"/>
    <mergeCell ref="A33:C33"/>
    <mergeCell ref="A34:C34"/>
    <mergeCell ref="A15:B15"/>
    <mergeCell ref="A1:B4"/>
    <mergeCell ref="C2:H2"/>
    <mergeCell ref="C3:H3"/>
    <mergeCell ref="C4:H4"/>
    <mergeCell ref="A6:H6"/>
    <mergeCell ref="A24:B24"/>
    <mergeCell ref="A27:B27"/>
    <mergeCell ref="A37:H37"/>
    <mergeCell ref="B35:D35"/>
    <mergeCell ref="A18:B18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I41"/>
  <sheetViews>
    <sheetView zoomScaleNormal="100" workbookViewId="0"/>
  </sheetViews>
  <sheetFormatPr defaultColWidth="11.42578125" defaultRowHeight="15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1.42578125" style="6"/>
    <col min="7" max="7" width="15.140625" style="6" customWidth="1"/>
    <col min="8" max="8" width="11.7109375" style="6" customWidth="1"/>
    <col min="9" max="16384" width="11.42578125" style="6"/>
  </cols>
  <sheetData>
    <row r="1" spans="1:9">
      <c r="A1" s="590" t="s">
        <v>195</v>
      </c>
      <c r="B1" s="590"/>
      <c r="C1" s="264"/>
      <c r="D1" s="264"/>
      <c r="E1" s="264"/>
      <c r="F1" s="264"/>
      <c r="G1" s="264"/>
      <c r="H1" s="265"/>
      <c r="I1" s="263"/>
    </row>
    <row r="2" spans="1:9" ht="39" customHeight="1">
      <c r="A2" s="591"/>
      <c r="B2" s="591"/>
      <c r="C2" s="592" t="str">
        <f>VLOOKUP('Hoja de trabajo'!$A$2,Hoja1!$B$1:$C$10,2,FALSE)</f>
        <v>Elegir Institución en Hoja de trabajo</v>
      </c>
      <c r="D2" s="592"/>
      <c r="E2" s="592"/>
      <c r="F2" s="592"/>
      <c r="G2" s="592"/>
      <c r="H2" s="593"/>
      <c r="I2" s="41"/>
    </row>
    <row r="3" spans="1:9" ht="20.25" customHeight="1">
      <c r="A3" s="591"/>
      <c r="B3" s="591"/>
      <c r="C3" s="594" t="s">
        <v>169</v>
      </c>
      <c r="D3" s="594"/>
      <c r="E3" s="594"/>
      <c r="F3" s="594"/>
      <c r="G3" s="594"/>
      <c r="H3" s="595"/>
      <c r="I3" s="41"/>
    </row>
    <row r="4" spans="1:9">
      <c r="A4" s="591"/>
      <c r="B4" s="591"/>
      <c r="C4" s="414" t="s">
        <v>196</v>
      </c>
      <c r="D4" s="414"/>
      <c r="E4" s="414"/>
      <c r="F4" s="414"/>
      <c r="G4" s="414"/>
      <c r="H4" s="596"/>
      <c r="I4" s="311"/>
    </row>
    <row r="5" spans="1:9">
      <c r="A5" s="41"/>
      <c r="H5" s="42"/>
      <c r="I5" s="41"/>
    </row>
    <row r="6" spans="1:9" ht="24">
      <c r="A6" s="597" t="s">
        <v>197</v>
      </c>
      <c r="B6" s="598"/>
      <c r="C6" s="598"/>
      <c r="D6" s="598"/>
      <c r="E6" s="598"/>
      <c r="F6" s="598"/>
      <c r="G6" s="598"/>
      <c r="H6" s="599"/>
      <c r="I6" s="41"/>
    </row>
    <row r="7" spans="1:9">
      <c r="A7" s="41"/>
      <c r="H7" s="42"/>
      <c r="I7" s="41"/>
    </row>
    <row r="8" spans="1:9" ht="17.25" customHeight="1">
      <c r="A8" s="41"/>
      <c r="E8" s="600" t="s">
        <v>10</v>
      </c>
      <c r="G8" s="607" t="s">
        <v>209</v>
      </c>
      <c r="H8" s="95"/>
      <c r="I8" s="41"/>
    </row>
    <row r="9" spans="1:9" ht="17.25" customHeight="1">
      <c r="A9" s="589" t="s">
        <v>198</v>
      </c>
      <c r="B9" s="403"/>
      <c r="E9" s="601"/>
      <c r="G9" s="608"/>
      <c r="H9" s="95"/>
      <c r="I9" s="41"/>
    </row>
    <row r="10" spans="1:9">
      <c r="A10" s="41"/>
      <c r="E10" s="106"/>
      <c r="G10" s="303"/>
      <c r="H10" s="95"/>
      <c r="I10" s="41"/>
    </row>
    <row r="11" spans="1:9">
      <c r="A11" s="41"/>
      <c r="B11" s="419" t="s">
        <v>199</v>
      </c>
      <c r="C11" s="419"/>
      <c r="E11" s="312">
        <f>'Fracción I 2022'!L26</f>
        <v>0</v>
      </c>
      <c r="F11" s="313">
        <f>IF(E15=0,0,E11/E15)</f>
        <v>0</v>
      </c>
      <c r="G11" s="106">
        <f>'Edo Act 1er 2022'!E11+E11</f>
        <v>0</v>
      </c>
      <c r="H11" s="319">
        <f>G11</f>
        <v>0</v>
      </c>
      <c r="I11" s="41"/>
    </row>
    <row r="12" spans="1:9">
      <c r="A12" s="41"/>
      <c r="B12" s="267"/>
      <c r="C12" s="267"/>
      <c r="E12" s="312"/>
      <c r="F12" s="313"/>
      <c r="H12" s="317"/>
      <c r="I12" s="41"/>
    </row>
    <row r="13" spans="1:9">
      <c r="A13" s="41"/>
      <c r="E13" s="106"/>
      <c r="F13" s="313"/>
      <c r="H13" s="317"/>
      <c r="I13" s="41"/>
    </row>
    <row r="14" spans="1:9">
      <c r="A14" s="41"/>
      <c r="E14" s="106"/>
      <c r="F14" s="313"/>
      <c r="H14" s="317"/>
      <c r="I14" s="41"/>
    </row>
    <row r="15" spans="1:9" ht="15.75" thickBot="1">
      <c r="A15" s="583" t="s">
        <v>200</v>
      </c>
      <c r="B15" s="584"/>
      <c r="C15" s="266"/>
      <c r="D15" s="266"/>
      <c r="E15" s="270">
        <f>E11</f>
        <v>0</v>
      </c>
      <c r="F15" s="313">
        <f>F11</f>
        <v>0</v>
      </c>
      <c r="G15" s="270">
        <f>G11</f>
        <v>0</v>
      </c>
      <c r="H15" s="317">
        <f>G15</f>
        <v>0</v>
      </c>
      <c r="I15" s="41"/>
    </row>
    <row r="16" spans="1:9" ht="15.75" thickTop="1">
      <c r="A16" s="41"/>
      <c r="F16" s="43"/>
      <c r="H16" s="320"/>
      <c r="I16" s="41"/>
    </row>
    <row r="17" spans="1:9">
      <c r="A17" s="41"/>
      <c r="F17" s="43"/>
      <c r="H17" s="95"/>
      <c r="I17" s="41"/>
    </row>
    <row r="18" spans="1:9">
      <c r="A18" s="589" t="s">
        <v>201</v>
      </c>
      <c r="B18" s="403"/>
      <c r="F18" s="43"/>
      <c r="H18" s="95"/>
      <c r="I18" s="41"/>
    </row>
    <row r="19" spans="1:9">
      <c r="A19" s="315"/>
      <c r="B19" s="267" t="s">
        <v>162</v>
      </c>
      <c r="C19" s="267"/>
      <c r="D19" s="267"/>
      <c r="E19" s="106">
        <f>'Fracción II 2do 2022'!U104</f>
        <v>0</v>
      </c>
      <c r="F19" s="316">
        <f>IF($E$24=0,0,E19/E$24)</f>
        <v>0</v>
      </c>
      <c r="G19" s="106">
        <f>'Edo Act 1er 2022'!E19+E19</f>
        <v>0</v>
      </c>
      <c r="H19" s="317">
        <f>IF(G28=0,0,G19/G$28)</f>
        <v>0</v>
      </c>
      <c r="I19" s="41"/>
    </row>
    <row r="20" spans="1:9">
      <c r="A20" s="41"/>
      <c r="B20" s="267" t="s">
        <v>202</v>
      </c>
      <c r="C20" s="267"/>
      <c r="D20" s="267"/>
      <c r="E20" s="106">
        <f>'Fracción III 2do 2022'!E28</f>
        <v>0</v>
      </c>
      <c r="F20" s="316">
        <f>IF($E$24=0,0,E20/E$24)</f>
        <v>0</v>
      </c>
      <c r="G20" s="106">
        <f>'Edo Act 1er 2022'!E20+E20</f>
        <v>0</v>
      </c>
      <c r="H20" s="317">
        <f>IF(G28=0,0,G20/G$28)</f>
        <v>0</v>
      </c>
      <c r="I20" s="41"/>
    </row>
    <row r="21" spans="1:9">
      <c r="A21" s="41"/>
      <c r="B21" s="267" t="s">
        <v>203</v>
      </c>
      <c r="C21" s="267"/>
      <c r="D21" s="267"/>
      <c r="E21" s="106">
        <f>'Fracción III 2do 2022'!I28</f>
        <v>0</v>
      </c>
      <c r="F21" s="316">
        <f>IF($E$24=0,0,E21/E$24)</f>
        <v>0</v>
      </c>
      <c r="G21" s="106">
        <f>'Edo Act 1er 2022'!E21+E21</f>
        <v>0</v>
      </c>
      <c r="H21" s="317">
        <f>IF(G28=0,0,G21/G$28)</f>
        <v>0</v>
      </c>
      <c r="I21" s="41"/>
    </row>
    <row r="22" spans="1:9">
      <c r="A22" s="41"/>
      <c r="B22" s="267"/>
      <c r="C22" s="267"/>
      <c r="D22" s="267"/>
      <c r="E22" s="106"/>
      <c r="F22" s="316"/>
      <c r="G22" s="106"/>
      <c r="H22" s="317"/>
      <c r="I22" s="41"/>
    </row>
    <row r="23" spans="1:9">
      <c r="A23" s="41"/>
      <c r="E23" s="106"/>
      <c r="F23" s="316"/>
      <c r="H23" s="42"/>
      <c r="I23" s="41"/>
    </row>
    <row r="24" spans="1:9" ht="15.75" thickBot="1">
      <c r="A24" s="583" t="s">
        <v>204</v>
      </c>
      <c r="B24" s="584"/>
      <c r="C24" s="266"/>
      <c r="D24" s="266"/>
      <c r="E24" s="270">
        <f>E19+E20+E21</f>
        <v>0</v>
      </c>
      <c r="F24" s="313">
        <f>F19++F20+F21+F22</f>
        <v>0</v>
      </c>
      <c r="G24" s="270">
        <f>G19+G20+G21</f>
        <v>0</v>
      </c>
      <c r="H24" s="317">
        <f>H19++H20+H21+H22</f>
        <v>0</v>
      </c>
      <c r="I24" s="41"/>
    </row>
    <row r="25" spans="1:9" ht="15.75" thickTop="1">
      <c r="A25" s="41"/>
      <c r="F25" s="43"/>
      <c r="H25" s="95"/>
      <c r="I25" s="41"/>
    </row>
    <row r="26" spans="1:9">
      <c r="A26" s="41"/>
      <c r="F26" s="43"/>
      <c r="H26" s="95"/>
      <c r="I26" s="41"/>
    </row>
    <row r="27" spans="1:9" ht="15.75" thickBot="1">
      <c r="A27" s="585" t="s">
        <v>205</v>
      </c>
      <c r="B27" s="412"/>
      <c r="C27" s="266"/>
      <c r="E27" s="270">
        <f>E15-E24</f>
        <v>0</v>
      </c>
      <c r="F27" s="316">
        <f>IF(E15=0,0,E27/E15)</f>
        <v>0</v>
      </c>
      <c r="G27" s="270">
        <f>G15-G24</f>
        <v>0</v>
      </c>
      <c r="H27" s="317">
        <f>IF(G15=0,0,G27/G15)</f>
        <v>0</v>
      </c>
    </row>
    <row r="28" spans="1:9" ht="15.75" thickTop="1">
      <c r="A28" s="41"/>
      <c r="H28" s="42"/>
    </row>
    <row r="29" spans="1:9">
      <c r="A29" s="41"/>
      <c r="H29" s="42"/>
    </row>
    <row r="30" spans="1:9">
      <c r="A30" s="41"/>
      <c r="H30" s="42"/>
    </row>
    <row r="31" spans="1:9">
      <c r="A31" s="41"/>
      <c r="H31" s="42"/>
    </row>
    <row r="32" spans="1:9">
      <c r="A32" s="321"/>
      <c r="B32" s="322"/>
      <c r="C32" s="322"/>
      <c r="D32" s="322"/>
      <c r="E32" s="322"/>
      <c r="F32" s="322"/>
      <c r="G32" s="322"/>
      <c r="H32" s="42"/>
    </row>
    <row r="33" spans="1:8">
      <c r="A33" s="604"/>
      <c r="B33" s="603"/>
      <c r="C33" s="603"/>
      <c r="E33" s="603"/>
      <c r="F33" s="603"/>
      <c r="G33" s="603"/>
      <c r="H33" s="42"/>
    </row>
    <row r="34" spans="1:8">
      <c r="A34" s="605" t="s">
        <v>206</v>
      </c>
      <c r="B34" s="606"/>
      <c r="C34" s="606"/>
      <c r="E34" s="602" t="s">
        <v>165</v>
      </c>
      <c r="F34" s="602"/>
      <c r="G34" s="602"/>
      <c r="H34" s="42"/>
    </row>
    <row r="35" spans="1:8">
      <c r="A35" s="41"/>
      <c r="B35" s="491"/>
      <c r="C35" s="491"/>
      <c r="D35" s="491"/>
      <c r="H35" s="42"/>
    </row>
    <row r="36" spans="1:8">
      <c r="A36" s="311" t="s">
        <v>207</v>
      </c>
      <c r="H36" s="42"/>
    </row>
    <row r="37" spans="1:8" ht="48" customHeight="1">
      <c r="A37" s="586" t="s">
        <v>210</v>
      </c>
      <c r="B37" s="587"/>
      <c r="C37" s="587"/>
      <c r="D37" s="587"/>
      <c r="E37" s="587"/>
      <c r="F37" s="587"/>
      <c r="G37" s="587"/>
      <c r="H37" s="588"/>
    </row>
    <row r="38" spans="1:8">
      <c r="A38" s="41"/>
      <c r="H38" s="42"/>
    </row>
    <row r="39" spans="1:8" ht="15.75" thickBot="1">
      <c r="A39" s="65"/>
      <c r="B39" s="66"/>
      <c r="C39" s="66"/>
      <c r="D39" s="66"/>
      <c r="E39" s="66"/>
      <c r="F39" s="66"/>
      <c r="G39" s="66"/>
      <c r="H39" s="67"/>
    </row>
    <row r="40" spans="1:8">
      <c r="A40" s="264"/>
      <c r="B40" s="264"/>
      <c r="C40" s="264"/>
      <c r="D40" s="264"/>
      <c r="E40" s="264"/>
      <c r="F40" s="264"/>
      <c r="G40" s="264"/>
      <c r="H40" s="264"/>
    </row>
    <row r="41" spans="1:8">
      <c r="A41" s="41"/>
    </row>
  </sheetData>
  <mergeCells count="19">
    <mergeCell ref="E33:G33"/>
    <mergeCell ref="A34:C34"/>
    <mergeCell ref="B35:D35"/>
    <mergeCell ref="A33:C33"/>
    <mergeCell ref="A37:H37"/>
    <mergeCell ref="E34:G34"/>
    <mergeCell ref="G8:G9"/>
    <mergeCell ref="A1:B4"/>
    <mergeCell ref="C2:H2"/>
    <mergeCell ref="C3:H3"/>
    <mergeCell ref="C4:H4"/>
    <mergeCell ref="A6:H6"/>
    <mergeCell ref="A15:B15"/>
    <mergeCell ref="A24:B24"/>
    <mergeCell ref="A27:B27"/>
    <mergeCell ref="E8:E9"/>
    <mergeCell ref="A9:B9"/>
    <mergeCell ref="B11:C11"/>
    <mergeCell ref="A18:B18"/>
  </mergeCells>
  <pageMargins left="0.7" right="0.7" top="0.75" bottom="0.75" header="0.3" footer="0.3"/>
  <pageSetup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I41"/>
  <sheetViews>
    <sheetView zoomScaleNormal="100" workbookViewId="0"/>
  </sheetViews>
  <sheetFormatPr defaultColWidth="11.42578125" defaultRowHeight="15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1.42578125" style="6"/>
    <col min="7" max="7" width="15.140625" style="6" customWidth="1"/>
    <col min="8" max="8" width="11.7109375" style="6" customWidth="1"/>
    <col min="9" max="16384" width="11.42578125" style="6"/>
  </cols>
  <sheetData>
    <row r="1" spans="1:9">
      <c r="A1" s="590" t="s">
        <v>195</v>
      </c>
      <c r="B1" s="590"/>
      <c r="C1" s="264"/>
      <c r="D1" s="264"/>
      <c r="E1" s="264"/>
      <c r="F1" s="264"/>
      <c r="G1" s="264"/>
      <c r="H1" s="265"/>
      <c r="I1" s="263"/>
    </row>
    <row r="2" spans="1:9" ht="39" customHeight="1">
      <c r="A2" s="591"/>
      <c r="B2" s="591"/>
      <c r="C2" s="592" t="str">
        <f>VLOOKUP('Hoja de trabajo'!$A$2,Hoja1!$B$1:$C$10,2,FALSE)</f>
        <v>Elegir Institución en Hoja de trabajo</v>
      </c>
      <c r="D2" s="592"/>
      <c r="E2" s="592"/>
      <c r="F2" s="592"/>
      <c r="G2" s="592"/>
      <c r="H2" s="593"/>
      <c r="I2" s="41"/>
    </row>
    <row r="3" spans="1:9" ht="20.25" customHeight="1">
      <c r="A3" s="591"/>
      <c r="B3" s="591"/>
      <c r="C3" s="594" t="s">
        <v>211</v>
      </c>
      <c r="D3" s="594"/>
      <c r="E3" s="594"/>
      <c r="F3" s="594"/>
      <c r="G3" s="594"/>
      <c r="H3" s="595"/>
      <c r="I3" s="41"/>
    </row>
    <row r="4" spans="1:9">
      <c r="A4" s="591"/>
      <c r="B4" s="591"/>
      <c r="C4" s="414" t="s">
        <v>196</v>
      </c>
      <c r="D4" s="414"/>
      <c r="E4" s="414"/>
      <c r="F4" s="414"/>
      <c r="G4" s="414"/>
      <c r="H4" s="596"/>
      <c r="I4" s="311"/>
    </row>
    <row r="5" spans="1:9">
      <c r="A5" s="41"/>
      <c r="H5" s="42"/>
      <c r="I5" s="41"/>
    </row>
    <row r="6" spans="1:9" ht="24">
      <c r="A6" s="597" t="s">
        <v>197</v>
      </c>
      <c r="B6" s="598"/>
      <c r="C6" s="598"/>
      <c r="D6" s="598"/>
      <c r="E6" s="598"/>
      <c r="F6" s="598"/>
      <c r="G6" s="598"/>
      <c r="H6" s="599"/>
      <c r="I6" s="41"/>
    </row>
    <row r="7" spans="1:9">
      <c r="A7" s="41"/>
      <c r="H7" s="42"/>
      <c r="I7" s="41"/>
    </row>
    <row r="8" spans="1:9" ht="17.25" customHeight="1">
      <c r="A8" s="41"/>
      <c r="E8" s="600" t="s">
        <v>13</v>
      </c>
      <c r="G8" s="607" t="s">
        <v>212</v>
      </c>
      <c r="H8" s="42"/>
      <c r="I8" s="41"/>
    </row>
    <row r="9" spans="1:9" ht="17.25" customHeight="1">
      <c r="A9" s="589" t="s">
        <v>198</v>
      </c>
      <c r="B9" s="403"/>
      <c r="E9" s="601"/>
      <c r="G9" s="608"/>
      <c r="H9" s="42"/>
      <c r="I9" s="41"/>
    </row>
    <row r="10" spans="1:9">
      <c r="A10" s="41"/>
      <c r="E10" s="106"/>
      <c r="H10" s="42"/>
      <c r="I10" s="41"/>
    </row>
    <row r="11" spans="1:9">
      <c r="A11" s="41"/>
      <c r="B11" s="419" t="s">
        <v>199</v>
      </c>
      <c r="C11" s="419"/>
      <c r="E11" s="312">
        <f>'Fracción I 2022'!R26</f>
        <v>0</v>
      </c>
      <c r="F11" s="313">
        <f>IF(E15=0,0,E11/E15)</f>
        <v>0</v>
      </c>
      <c r="G11" s="106">
        <f>'Edo Act 2do 2022'!G11+E11</f>
        <v>0</v>
      </c>
      <c r="H11" s="314">
        <f>IF(G15=0,0,G11/$G$15)</f>
        <v>0</v>
      </c>
      <c r="I11" s="41"/>
    </row>
    <row r="12" spans="1:9">
      <c r="A12" s="41"/>
      <c r="B12" s="267"/>
      <c r="C12" s="267"/>
      <c r="E12" s="312"/>
      <c r="F12" s="313"/>
      <c r="H12" s="314"/>
      <c r="I12" s="41"/>
    </row>
    <row r="13" spans="1:9">
      <c r="A13" s="41"/>
      <c r="E13" s="106"/>
      <c r="F13" s="313"/>
      <c r="H13" s="314"/>
      <c r="I13" s="41"/>
    </row>
    <row r="14" spans="1:9">
      <c r="A14" s="41"/>
      <c r="E14" s="106"/>
      <c r="F14" s="313"/>
      <c r="H14" s="314"/>
      <c r="I14" s="41"/>
    </row>
    <row r="15" spans="1:9" ht="15.75" thickBot="1">
      <c r="A15" s="583" t="s">
        <v>200</v>
      </c>
      <c r="B15" s="584"/>
      <c r="C15" s="266"/>
      <c r="D15" s="266"/>
      <c r="E15" s="270">
        <f>E11</f>
        <v>0</v>
      </c>
      <c r="F15" s="313">
        <f>F11</f>
        <v>0</v>
      </c>
      <c r="G15" s="270">
        <f>G11</f>
        <v>0</v>
      </c>
      <c r="H15" s="314">
        <f>H11</f>
        <v>0</v>
      </c>
      <c r="I15" s="41"/>
    </row>
    <row r="16" spans="1:9" ht="15.75" thickTop="1">
      <c r="A16" s="41"/>
      <c r="F16" s="43"/>
      <c r="H16" s="42"/>
      <c r="I16" s="41"/>
    </row>
    <row r="17" spans="1:9">
      <c r="A17" s="41"/>
      <c r="F17" s="43"/>
      <c r="H17" s="42"/>
      <c r="I17" s="41"/>
    </row>
    <row r="18" spans="1:9">
      <c r="A18" s="589" t="s">
        <v>201</v>
      </c>
      <c r="B18" s="403"/>
      <c r="F18" s="43"/>
      <c r="H18" s="42"/>
      <c r="I18" s="41"/>
    </row>
    <row r="19" spans="1:9">
      <c r="A19" s="315"/>
      <c r="B19" s="267" t="s">
        <v>162</v>
      </c>
      <c r="C19" s="267"/>
      <c r="D19" s="267"/>
      <c r="E19" s="106">
        <f>'Fracción II 3er 2022'!U104</f>
        <v>0</v>
      </c>
      <c r="F19" s="316">
        <f>IF($E$24=0,0,E19/E$24)</f>
        <v>0</v>
      </c>
      <c r="G19" s="106">
        <f>'Edo Act 2do 2022'!G19+E19</f>
        <v>0</v>
      </c>
      <c r="H19" s="318">
        <f>IF(G28=0,0,G19/G$28)</f>
        <v>0</v>
      </c>
      <c r="I19" s="41"/>
    </row>
    <row r="20" spans="1:9">
      <c r="A20" s="41"/>
      <c r="B20" s="267" t="s">
        <v>202</v>
      </c>
      <c r="C20" s="267"/>
      <c r="D20" s="267"/>
      <c r="E20" s="106">
        <f>'Fracción III 3er 2022'!E28</f>
        <v>0</v>
      </c>
      <c r="F20" s="316">
        <f>IF($E$24=0,0,E20/E$24)</f>
        <v>0</v>
      </c>
      <c r="G20" s="106">
        <f>'Edo Act 2do 2022'!G20+E20</f>
        <v>0</v>
      </c>
      <c r="H20" s="318">
        <f>IF(G28=0,0,G20/G$28)</f>
        <v>0</v>
      </c>
      <c r="I20" s="41"/>
    </row>
    <row r="21" spans="1:9">
      <c r="A21" s="41"/>
      <c r="B21" s="267" t="s">
        <v>203</v>
      </c>
      <c r="C21" s="267"/>
      <c r="D21" s="267"/>
      <c r="E21" s="106">
        <f>'Fracción III 3er 2022'!I28</f>
        <v>0</v>
      </c>
      <c r="F21" s="316">
        <f>IF($E$24=0,0,E21/E$24)</f>
        <v>0</v>
      </c>
      <c r="G21" s="106">
        <f>'Edo Act 2do 2022'!G21+E21</f>
        <v>0</v>
      </c>
      <c r="H21" s="318">
        <f>IF(G28=0,0,G21/G$28)</f>
        <v>0</v>
      </c>
      <c r="I21" s="41"/>
    </row>
    <row r="22" spans="1:9">
      <c r="A22" s="41"/>
      <c r="B22" s="267"/>
      <c r="C22" s="267"/>
      <c r="D22" s="267"/>
      <c r="E22" s="106"/>
      <c r="F22" s="316"/>
      <c r="G22" s="106"/>
      <c r="H22" s="318"/>
      <c r="I22" s="41"/>
    </row>
    <row r="23" spans="1:9">
      <c r="A23" s="41"/>
      <c r="E23" s="106"/>
      <c r="F23" s="316"/>
      <c r="H23" s="42"/>
      <c r="I23" s="41"/>
    </row>
    <row r="24" spans="1:9" ht="15.75" thickBot="1">
      <c r="A24" s="583" t="s">
        <v>204</v>
      </c>
      <c r="B24" s="584"/>
      <c r="C24" s="266"/>
      <c r="D24" s="266"/>
      <c r="E24" s="270">
        <f>E19+E20+E21</f>
        <v>0</v>
      </c>
      <c r="F24" s="313">
        <f>F19++F20+F21+F22</f>
        <v>0</v>
      </c>
      <c r="G24" s="270">
        <f>G19+G20+G21</f>
        <v>0</v>
      </c>
      <c r="H24" s="314">
        <f>H19++H20+H21+H22</f>
        <v>0</v>
      </c>
      <c r="I24" s="41"/>
    </row>
    <row r="25" spans="1:9" ht="15.75" thickTop="1">
      <c r="A25" s="41"/>
      <c r="F25" s="43"/>
      <c r="H25" s="42"/>
      <c r="I25" s="41"/>
    </row>
    <row r="26" spans="1:9">
      <c r="A26" s="41"/>
      <c r="F26" s="43"/>
      <c r="H26" s="42"/>
      <c r="I26" s="41"/>
    </row>
    <row r="27" spans="1:9" ht="15.75" thickBot="1">
      <c r="A27" s="585" t="s">
        <v>205</v>
      </c>
      <c r="B27" s="412"/>
      <c r="C27" s="266"/>
      <c r="E27" s="270">
        <f>E15-E24</f>
        <v>0</v>
      </c>
      <c r="F27" s="316">
        <f>IF(E15=0,0,E27/E15)</f>
        <v>0</v>
      </c>
      <c r="G27" s="270">
        <f>G15-G24</f>
        <v>0</v>
      </c>
      <c r="H27" s="317">
        <f>IF(G15=0,0,G27/G15)</f>
        <v>0</v>
      </c>
    </row>
    <row r="28" spans="1:9" ht="15.75" thickTop="1">
      <c r="A28" s="41"/>
      <c r="H28" s="42"/>
    </row>
    <row r="29" spans="1:9">
      <c r="A29" s="41"/>
      <c r="H29" s="42"/>
    </row>
    <row r="30" spans="1:9">
      <c r="A30" s="41"/>
      <c r="H30" s="42"/>
    </row>
    <row r="31" spans="1:9">
      <c r="A31" s="41"/>
      <c r="H31" s="42"/>
    </row>
    <row r="32" spans="1:9">
      <c r="A32" s="321"/>
      <c r="B32" s="322"/>
      <c r="C32" s="322"/>
      <c r="D32" s="322"/>
      <c r="E32" s="322"/>
      <c r="F32" s="322"/>
      <c r="G32" s="322"/>
      <c r="H32" s="42"/>
    </row>
    <row r="33" spans="1:8">
      <c r="A33" s="604"/>
      <c r="B33" s="603"/>
      <c r="C33" s="603"/>
      <c r="E33" s="603"/>
      <c r="F33" s="603"/>
      <c r="G33" s="603"/>
      <c r="H33" s="42"/>
    </row>
    <row r="34" spans="1:8">
      <c r="A34" s="605" t="s">
        <v>206</v>
      </c>
      <c r="B34" s="606"/>
      <c r="C34" s="606"/>
      <c r="E34" s="602" t="s">
        <v>165</v>
      </c>
      <c r="F34" s="602"/>
      <c r="G34" s="602"/>
      <c r="H34" s="42"/>
    </row>
    <row r="35" spans="1:8">
      <c r="A35" s="41"/>
      <c r="B35" s="491"/>
      <c r="C35" s="491"/>
      <c r="D35" s="491"/>
      <c r="H35" s="42"/>
    </row>
    <row r="36" spans="1:8">
      <c r="A36" s="311" t="s">
        <v>207</v>
      </c>
      <c r="H36" s="42"/>
    </row>
    <row r="37" spans="1:8" s="376" customFormat="1" ht="45" customHeight="1">
      <c r="A37" s="586" t="s">
        <v>210</v>
      </c>
      <c r="B37" s="587"/>
      <c r="C37" s="587"/>
      <c r="D37" s="587"/>
      <c r="E37" s="587"/>
      <c r="F37" s="587"/>
      <c r="G37" s="587"/>
      <c r="H37" s="588"/>
    </row>
    <row r="38" spans="1:8">
      <c r="A38" s="41"/>
      <c r="H38" s="42"/>
    </row>
    <row r="39" spans="1:8" ht="15.75" thickBot="1">
      <c r="A39" s="65"/>
      <c r="B39" s="66"/>
      <c r="C39" s="66"/>
      <c r="D39" s="66"/>
      <c r="E39" s="66"/>
      <c r="F39" s="66"/>
      <c r="G39" s="66"/>
      <c r="H39" s="67"/>
    </row>
    <row r="40" spans="1:8">
      <c r="A40" s="264"/>
      <c r="B40" s="264"/>
      <c r="C40" s="264"/>
      <c r="D40" s="264"/>
      <c r="E40" s="264"/>
      <c r="F40" s="264"/>
      <c r="G40" s="264"/>
      <c r="H40" s="264"/>
    </row>
    <row r="41" spans="1:8">
      <c r="A41" s="41"/>
    </row>
  </sheetData>
  <mergeCells count="19">
    <mergeCell ref="E33:G33"/>
    <mergeCell ref="A34:C34"/>
    <mergeCell ref="B35:D35"/>
    <mergeCell ref="A33:C33"/>
    <mergeCell ref="A37:H37"/>
    <mergeCell ref="E34:G34"/>
    <mergeCell ref="G8:G9"/>
    <mergeCell ref="A1:B4"/>
    <mergeCell ref="C2:H2"/>
    <mergeCell ref="C3:H3"/>
    <mergeCell ref="C4:H4"/>
    <mergeCell ref="A6:H6"/>
    <mergeCell ref="A15:B15"/>
    <mergeCell ref="A24:B24"/>
    <mergeCell ref="A27:B27"/>
    <mergeCell ref="E8:E9"/>
    <mergeCell ref="A9:B9"/>
    <mergeCell ref="B11:C11"/>
    <mergeCell ref="A18:B18"/>
  </mergeCells>
  <pageMargins left="0.7" right="0.7" top="0.75" bottom="0.75" header="0.3" footer="0.3"/>
  <pageSetup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I41"/>
  <sheetViews>
    <sheetView topLeftCell="A7" zoomScaleNormal="100" workbookViewId="0"/>
  </sheetViews>
  <sheetFormatPr defaultColWidth="11.42578125" defaultRowHeight="15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1.42578125" style="6"/>
    <col min="7" max="7" width="15.140625" style="6" customWidth="1"/>
    <col min="8" max="8" width="11.7109375" style="6" customWidth="1"/>
    <col min="9" max="16384" width="11.42578125" style="6"/>
  </cols>
  <sheetData>
    <row r="1" spans="1:9">
      <c r="A1" s="590" t="s">
        <v>195</v>
      </c>
      <c r="B1" s="590"/>
      <c r="C1" s="264"/>
      <c r="D1" s="264"/>
      <c r="E1" s="264"/>
      <c r="F1" s="264"/>
      <c r="G1" s="264"/>
      <c r="H1" s="265"/>
      <c r="I1" s="263"/>
    </row>
    <row r="2" spans="1:9" ht="39" customHeight="1">
      <c r="A2" s="591"/>
      <c r="B2" s="591"/>
      <c r="C2" s="592" t="str">
        <f>VLOOKUP('Hoja de trabajo'!$A$2,Hoja1!$B$1:$C$10,2,FALSE)</f>
        <v>Elegir Institución en Hoja de trabajo</v>
      </c>
      <c r="D2" s="592"/>
      <c r="E2" s="592"/>
      <c r="F2" s="592"/>
      <c r="G2" s="592"/>
      <c r="H2" s="593"/>
      <c r="I2" s="41"/>
    </row>
    <row r="3" spans="1:9" ht="20.25" customHeight="1">
      <c r="A3" s="591"/>
      <c r="B3" s="591"/>
      <c r="C3" s="594" t="s">
        <v>183</v>
      </c>
      <c r="D3" s="594"/>
      <c r="E3" s="594"/>
      <c r="F3" s="594"/>
      <c r="G3" s="594"/>
      <c r="H3" s="595"/>
      <c r="I3" s="41"/>
    </row>
    <row r="4" spans="1:9">
      <c r="A4" s="591"/>
      <c r="B4" s="591"/>
      <c r="C4" s="414" t="s">
        <v>196</v>
      </c>
      <c r="D4" s="414"/>
      <c r="E4" s="414"/>
      <c r="F4" s="414"/>
      <c r="G4" s="414"/>
      <c r="H4" s="596"/>
      <c r="I4" s="311"/>
    </row>
    <row r="5" spans="1:9">
      <c r="A5" s="41"/>
      <c r="H5" s="42"/>
      <c r="I5" s="41"/>
    </row>
    <row r="6" spans="1:9" ht="24">
      <c r="A6" s="597" t="s">
        <v>197</v>
      </c>
      <c r="B6" s="598"/>
      <c r="C6" s="598"/>
      <c r="D6" s="598"/>
      <c r="E6" s="598"/>
      <c r="F6" s="598"/>
      <c r="G6" s="598"/>
      <c r="H6" s="599"/>
      <c r="I6" s="41"/>
    </row>
    <row r="7" spans="1:9">
      <c r="A7" s="41"/>
      <c r="H7" s="42"/>
      <c r="I7" s="41"/>
    </row>
    <row r="8" spans="1:9" ht="17.25" customHeight="1">
      <c r="A8" s="41"/>
      <c r="E8" s="600" t="s">
        <v>16</v>
      </c>
      <c r="G8" s="607" t="s">
        <v>213</v>
      </c>
      <c r="H8" s="42"/>
      <c r="I8" s="41"/>
    </row>
    <row r="9" spans="1:9" ht="17.25" customHeight="1">
      <c r="A9" s="589" t="s">
        <v>198</v>
      </c>
      <c r="B9" s="403"/>
      <c r="E9" s="601"/>
      <c r="G9" s="608"/>
      <c r="H9" s="42"/>
      <c r="I9" s="41"/>
    </row>
    <row r="10" spans="1:9">
      <c r="A10" s="41"/>
      <c r="E10" s="106"/>
      <c r="H10" s="42"/>
      <c r="I10" s="41"/>
    </row>
    <row r="11" spans="1:9">
      <c r="A11" s="41"/>
      <c r="B11" s="419" t="s">
        <v>199</v>
      </c>
      <c r="C11" s="419"/>
      <c r="E11" s="312">
        <f>'Fracción I 2022'!X26</f>
        <v>0</v>
      </c>
      <c r="F11" s="313">
        <f>IF(E15=0,0,E11/E15)</f>
        <v>0</v>
      </c>
      <c r="G11" s="106">
        <f>'Edo Act 3er 2022'!G11+E11</f>
        <v>0</v>
      </c>
      <c r="H11" s="314">
        <f>IF(G15=0,0,G11/$G$15)</f>
        <v>0</v>
      </c>
      <c r="I11" s="41"/>
    </row>
    <row r="12" spans="1:9">
      <c r="A12" s="41"/>
      <c r="B12" s="267"/>
      <c r="C12" s="267"/>
      <c r="E12" s="312"/>
      <c r="F12" s="313"/>
      <c r="H12" s="314"/>
      <c r="I12" s="41"/>
    </row>
    <row r="13" spans="1:9">
      <c r="A13" s="41"/>
      <c r="E13" s="106"/>
      <c r="F13" s="313"/>
      <c r="H13" s="314"/>
      <c r="I13" s="41"/>
    </row>
    <row r="14" spans="1:9">
      <c r="A14" s="41"/>
      <c r="E14" s="106"/>
      <c r="F14" s="313"/>
      <c r="H14" s="314"/>
      <c r="I14" s="41"/>
    </row>
    <row r="15" spans="1:9" ht="15.75" thickBot="1">
      <c r="A15" s="583" t="s">
        <v>200</v>
      </c>
      <c r="B15" s="584"/>
      <c r="C15" s="266"/>
      <c r="D15" s="266"/>
      <c r="E15" s="270">
        <f>E11</f>
        <v>0</v>
      </c>
      <c r="F15" s="313">
        <f>F11</f>
        <v>0</v>
      </c>
      <c r="G15" s="270">
        <f>G11</f>
        <v>0</v>
      </c>
      <c r="H15" s="314">
        <f>H11</f>
        <v>0</v>
      </c>
      <c r="I15" s="41"/>
    </row>
    <row r="16" spans="1:9" ht="15.75" thickTop="1">
      <c r="A16" s="41"/>
      <c r="F16" s="43"/>
      <c r="H16" s="42"/>
      <c r="I16" s="41"/>
    </row>
    <row r="17" spans="1:9">
      <c r="A17" s="41"/>
      <c r="F17" s="43"/>
      <c r="H17" s="42"/>
      <c r="I17" s="41"/>
    </row>
    <row r="18" spans="1:9">
      <c r="A18" s="589" t="s">
        <v>201</v>
      </c>
      <c r="B18" s="403"/>
      <c r="F18" s="43"/>
      <c r="H18" s="42"/>
      <c r="I18" s="41"/>
    </row>
    <row r="19" spans="1:9">
      <c r="A19" s="315"/>
      <c r="B19" s="267" t="s">
        <v>162</v>
      </c>
      <c r="C19" s="267"/>
      <c r="D19" s="267"/>
      <c r="E19" s="106">
        <f>'Fracción II 4to 2022'!U104</f>
        <v>0</v>
      </c>
      <c r="F19" s="316">
        <f>IF($E$24=0,0,E19/E$24)</f>
        <v>0</v>
      </c>
      <c r="G19" s="106">
        <f>'Edo Act 3er 2022'!G19+E19</f>
        <v>0</v>
      </c>
      <c r="H19" s="314">
        <f>IF(G28=0,0,G19/G$28)</f>
        <v>0</v>
      </c>
      <c r="I19" s="41"/>
    </row>
    <row r="20" spans="1:9">
      <c r="A20" s="41"/>
      <c r="B20" s="267" t="s">
        <v>202</v>
      </c>
      <c r="C20" s="267"/>
      <c r="D20" s="267"/>
      <c r="E20" s="106">
        <f>'Fracción III 4to 2022'!E28</f>
        <v>0</v>
      </c>
      <c r="F20" s="316">
        <f>IF($E$24=0,0,E20/E$24)</f>
        <v>0</v>
      </c>
      <c r="G20" s="106">
        <f>'Edo Act 3er 2022'!G20+E20</f>
        <v>0</v>
      </c>
      <c r="H20" s="314">
        <f>IF(G28=0,0,G20/G$28)</f>
        <v>0</v>
      </c>
      <c r="I20" s="41"/>
    </row>
    <row r="21" spans="1:9">
      <c r="A21" s="41"/>
      <c r="B21" s="267" t="s">
        <v>203</v>
      </c>
      <c r="C21" s="267"/>
      <c r="D21" s="267"/>
      <c r="E21" s="106">
        <f>'Fracción III 4to 2022'!I28</f>
        <v>0</v>
      </c>
      <c r="F21" s="316">
        <f>IF($E$24=0,0,E21/E$24)</f>
        <v>0</v>
      </c>
      <c r="G21" s="106">
        <f>'Edo Act 3er 2022'!G21+E21</f>
        <v>0</v>
      </c>
      <c r="H21" s="314">
        <f>IF(G28=0,0,G21/G$28)</f>
        <v>0</v>
      </c>
      <c r="I21" s="41"/>
    </row>
    <row r="22" spans="1:9">
      <c r="A22" s="41"/>
      <c r="B22" s="267"/>
      <c r="C22" s="267"/>
      <c r="D22" s="267"/>
      <c r="E22" s="106"/>
      <c r="F22" s="316"/>
      <c r="G22" s="106"/>
      <c r="H22" s="314"/>
      <c r="I22" s="41"/>
    </row>
    <row r="23" spans="1:9">
      <c r="A23" s="41"/>
      <c r="E23" s="106"/>
      <c r="F23" s="316"/>
      <c r="H23" s="42"/>
      <c r="I23" s="41"/>
    </row>
    <row r="24" spans="1:9" ht="15.75" thickBot="1">
      <c r="A24" s="583" t="s">
        <v>204</v>
      </c>
      <c r="B24" s="584"/>
      <c r="C24" s="266"/>
      <c r="D24" s="266"/>
      <c r="E24" s="270">
        <f>E19+E20+E21</f>
        <v>0</v>
      </c>
      <c r="F24" s="313">
        <f>F19++F20+F21+F22</f>
        <v>0</v>
      </c>
      <c r="G24" s="270">
        <f>G19+G20+G21</f>
        <v>0</v>
      </c>
      <c r="H24" s="314">
        <f>H19++H20+H21+H22</f>
        <v>0</v>
      </c>
      <c r="I24" s="41"/>
    </row>
    <row r="25" spans="1:9" ht="15.75" thickTop="1">
      <c r="A25" s="41"/>
      <c r="F25" s="43"/>
      <c r="H25" s="314"/>
      <c r="I25" s="41"/>
    </row>
    <row r="26" spans="1:9">
      <c r="A26" s="41"/>
      <c r="F26" s="43"/>
      <c r="H26" s="314"/>
      <c r="I26" s="41"/>
    </row>
    <row r="27" spans="1:9" ht="15.75" thickBot="1">
      <c r="A27" s="585" t="s">
        <v>205</v>
      </c>
      <c r="B27" s="412"/>
      <c r="C27" s="266"/>
      <c r="E27" s="270">
        <f>E15-E24</f>
        <v>0</v>
      </c>
      <c r="F27" s="316">
        <f>IF(E15=0,0,E27/E15)</f>
        <v>0</v>
      </c>
      <c r="G27" s="270">
        <f>G15-G24</f>
        <v>0</v>
      </c>
      <c r="H27" s="317">
        <f>IF(G15=0,0,G27/G15)</f>
        <v>0</v>
      </c>
    </row>
    <row r="28" spans="1:9" ht="15.75" thickTop="1">
      <c r="A28" s="41"/>
      <c r="H28" s="42"/>
    </row>
    <row r="29" spans="1:9">
      <c r="A29" s="41"/>
      <c r="H29" s="42"/>
    </row>
    <row r="30" spans="1:9">
      <c r="A30" s="41"/>
      <c r="H30" s="42"/>
    </row>
    <row r="31" spans="1:9">
      <c r="A31" s="41"/>
      <c r="H31" s="42"/>
    </row>
    <row r="32" spans="1:9">
      <c r="A32" s="321"/>
      <c r="B32" s="322"/>
      <c r="C32" s="322"/>
      <c r="D32" s="322"/>
      <c r="E32" s="322"/>
      <c r="F32" s="322"/>
      <c r="G32" s="322"/>
      <c r="H32" s="42"/>
    </row>
    <row r="33" spans="1:8">
      <c r="A33" s="604"/>
      <c r="B33" s="603"/>
      <c r="C33" s="603"/>
      <c r="E33" s="603"/>
      <c r="F33" s="603"/>
      <c r="G33" s="603"/>
      <c r="H33" s="42"/>
    </row>
    <row r="34" spans="1:8">
      <c r="A34" s="605" t="s">
        <v>206</v>
      </c>
      <c r="B34" s="606"/>
      <c r="C34" s="606"/>
      <c r="E34" s="602" t="s">
        <v>165</v>
      </c>
      <c r="F34" s="602"/>
      <c r="G34" s="602"/>
      <c r="H34" s="42"/>
    </row>
    <row r="35" spans="1:8">
      <c r="A35" s="41"/>
      <c r="B35" s="491"/>
      <c r="C35" s="491"/>
      <c r="D35" s="491"/>
      <c r="H35" s="42"/>
    </row>
    <row r="36" spans="1:8">
      <c r="A36" s="311" t="s">
        <v>207</v>
      </c>
      <c r="H36" s="42"/>
    </row>
    <row r="37" spans="1:8" s="376" customFormat="1" ht="48" customHeight="1">
      <c r="A37" s="586" t="s">
        <v>210</v>
      </c>
      <c r="B37" s="587"/>
      <c r="C37" s="587"/>
      <c r="D37" s="587"/>
      <c r="E37" s="587"/>
      <c r="F37" s="587"/>
      <c r="G37" s="587"/>
      <c r="H37" s="588"/>
    </row>
    <row r="38" spans="1:8">
      <c r="A38" s="41"/>
      <c r="H38" s="42"/>
    </row>
    <row r="39" spans="1:8">
      <c r="A39" s="65"/>
      <c r="B39" s="66"/>
      <c r="C39" s="66"/>
      <c r="D39" s="66"/>
      <c r="E39" s="66"/>
      <c r="F39" s="66"/>
      <c r="G39" s="66"/>
      <c r="H39" s="67"/>
    </row>
    <row r="40" spans="1:8">
      <c r="A40" s="264"/>
      <c r="B40" s="264"/>
      <c r="C40" s="264"/>
      <c r="D40" s="264"/>
      <c r="E40" s="264"/>
      <c r="F40" s="264"/>
      <c r="G40" s="264"/>
      <c r="H40" s="264"/>
    </row>
    <row r="41" spans="1:8">
      <c r="A41" s="41"/>
    </row>
  </sheetData>
  <mergeCells count="19">
    <mergeCell ref="E33:G33"/>
    <mergeCell ref="A34:C34"/>
    <mergeCell ref="B35:D35"/>
    <mergeCell ref="A33:C33"/>
    <mergeCell ref="A37:H37"/>
    <mergeCell ref="E34:G34"/>
    <mergeCell ref="G8:G9"/>
    <mergeCell ref="A1:B4"/>
    <mergeCell ref="C2:H2"/>
    <mergeCell ref="C3:H3"/>
    <mergeCell ref="C4:H4"/>
    <mergeCell ref="A6:H6"/>
    <mergeCell ref="A15:B15"/>
    <mergeCell ref="A24:B24"/>
    <mergeCell ref="A27:B27"/>
    <mergeCell ref="E8:E9"/>
    <mergeCell ref="A9:B9"/>
    <mergeCell ref="B11:C11"/>
    <mergeCell ref="A18:B18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X45"/>
  <sheetViews>
    <sheetView tabSelected="1" topLeftCell="A15" zoomScale="98" zoomScaleNormal="98" workbookViewId="0">
      <selection activeCell="C42" sqref="C42"/>
    </sheetView>
  </sheetViews>
  <sheetFormatPr defaultColWidth="11.42578125" defaultRowHeight="15"/>
  <cols>
    <col min="1" max="1" width="12.5703125" style="6" customWidth="1"/>
    <col min="2" max="2" width="11.42578125" style="6"/>
    <col min="3" max="3" width="31.85546875" style="6" customWidth="1"/>
    <col min="4" max="8" width="11.42578125" style="6"/>
    <col min="9" max="9" width="12.140625" style="6" customWidth="1"/>
    <col min="10" max="13" width="11.42578125" style="6"/>
    <col min="14" max="14" width="14.7109375" style="6" customWidth="1"/>
    <col min="15" max="15" width="12.28515625" style="6" customWidth="1"/>
    <col min="16" max="16" width="11.42578125" style="6"/>
    <col min="17" max="17" width="12.5703125" style="6" customWidth="1"/>
    <col min="18" max="18" width="14" style="6" customWidth="1"/>
    <col min="19" max="19" width="12.85546875" style="6" customWidth="1"/>
    <col min="20" max="22" width="4" style="6" customWidth="1"/>
    <col min="23" max="16384" width="11.42578125" style="6"/>
  </cols>
  <sheetData>
    <row r="1" spans="1:20" ht="21.75" customHeight="1">
      <c r="A1" s="394" t="str">
        <f>CONCATENATE("HOJA DE TRABAJO DE",VLOOKUP(A2,Hoja1!$B$1:$E$10,4,FALSE))</f>
        <v>HOJA DE TRABAJO DE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20" ht="21.75" customHeight="1">
      <c r="A2" s="395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22"/>
    </row>
    <row r="4" spans="1:20">
      <c r="D4" s="406" t="s">
        <v>2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8"/>
    </row>
    <row r="6" spans="1:20" ht="57.75" customHeight="1">
      <c r="H6" s="401" t="s">
        <v>3</v>
      </c>
      <c r="I6" s="420" t="s">
        <v>4</v>
      </c>
      <c r="J6" s="421"/>
      <c r="K6" s="422"/>
      <c r="L6" s="401" t="s">
        <v>3</v>
      </c>
    </row>
    <row r="7" spans="1:20" ht="48" customHeight="1" thickBot="1">
      <c r="H7" s="402"/>
      <c r="I7" s="323" t="str">
        <f>B29</f>
        <v>APOYO A CENTROS Y ORGANIZACIONES DE EDUCACIÓN                                                U080</v>
      </c>
      <c r="J7" s="323" t="str">
        <f>B31</f>
        <v>AAA</v>
      </c>
      <c r="K7" s="323" t="str">
        <f>B33</f>
        <v>BBB</v>
      </c>
      <c r="L7" s="413"/>
    </row>
    <row r="8" spans="1:20">
      <c r="H8" s="324" t="s">
        <v>5</v>
      </c>
      <c r="I8" s="325">
        <f>D30</f>
        <v>0</v>
      </c>
      <c r="J8" s="326">
        <f>D32</f>
        <v>0</v>
      </c>
      <c r="K8" s="326">
        <f>D34</f>
        <v>0</v>
      </c>
      <c r="L8" s="327" t="s">
        <v>5</v>
      </c>
    </row>
    <row r="9" spans="1:20">
      <c r="H9" s="328" t="s">
        <v>6</v>
      </c>
      <c r="I9" s="329">
        <f>E30</f>
        <v>0</v>
      </c>
      <c r="J9" s="330">
        <f>E32</f>
        <v>0</v>
      </c>
      <c r="K9" s="330">
        <f>E34</f>
        <v>0</v>
      </c>
      <c r="L9" s="331" t="s">
        <v>6</v>
      </c>
    </row>
    <row r="10" spans="1:20">
      <c r="H10" s="328" t="s">
        <v>7</v>
      </c>
      <c r="I10" s="329">
        <f>F30</f>
        <v>0</v>
      </c>
      <c r="J10" s="330">
        <f>F32</f>
        <v>0</v>
      </c>
      <c r="K10" s="330">
        <f>F34</f>
        <v>0</v>
      </c>
      <c r="L10" s="331" t="s">
        <v>7</v>
      </c>
    </row>
    <row r="11" spans="1:20">
      <c r="H11" s="328" t="s">
        <v>8</v>
      </c>
      <c r="I11" s="329">
        <f>H30</f>
        <v>0</v>
      </c>
      <c r="J11" s="330">
        <f>H32</f>
        <v>0</v>
      </c>
      <c r="K11" s="330">
        <f>H34</f>
        <v>0</v>
      </c>
      <c r="L11" s="331" t="s">
        <v>8</v>
      </c>
    </row>
    <row r="12" spans="1:20">
      <c r="H12" s="328" t="s">
        <v>9</v>
      </c>
      <c r="I12" s="329">
        <f>I30</f>
        <v>0</v>
      </c>
      <c r="J12" s="330">
        <f>I32</f>
        <v>0</v>
      </c>
      <c r="K12" s="330">
        <f>I34</f>
        <v>0</v>
      </c>
      <c r="L12" s="331" t="s">
        <v>9</v>
      </c>
    </row>
    <row r="13" spans="1:20">
      <c r="H13" s="328" t="s">
        <v>10</v>
      </c>
      <c r="I13" s="329">
        <f>J30</f>
        <v>0</v>
      </c>
      <c r="J13" s="330">
        <f>J32</f>
        <v>0</v>
      </c>
      <c r="K13" s="330">
        <f>J34</f>
        <v>0</v>
      </c>
      <c r="L13" s="331" t="s">
        <v>10</v>
      </c>
    </row>
    <row r="14" spans="1:20">
      <c r="H14" s="328" t="s">
        <v>11</v>
      </c>
      <c r="I14" s="332">
        <f>L30</f>
        <v>0</v>
      </c>
      <c r="J14" s="333">
        <f>L32</f>
        <v>0</v>
      </c>
      <c r="K14" s="333">
        <f>L34</f>
        <v>0</v>
      </c>
      <c r="L14" s="331" t="s">
        <v>11</v>
      </c>
    </row>
    <row r="15" spans="1:20">
      <c r="H15" s="328" t="s">
        <v>12</v>
      </c>
      <c r="I15" s="332">
        <f>M30</f>
        <v>0</v>
      </c>
      <c r="J15" s="333">
        <f>M32</f>
        <v>0</v>
      </c>
      <c r="K15" s="333">
        <f>M34</f>
        <v>0</v>
      </c>
      <c r="L15" s="331" t="s">
        <v>12</v>
      </c>
    </row>
    <row r="16" spans="1:20">
      <c r="H16" s="334" t="s">
        <v>13</v>
      </c>
      <c r="I16" s="332">
        <f>N30</f>
        <v>0</v>
      </c>
      <c r="J16" s="333">
        <f>N32</f>
        <v>0</v>
      </c>
      <c r="K16" s="333">
        <f>N34</f>
        <v>0</v>
      </c>
      <c r="L16" s="335" t="s">
        <v>13</v>
      </c>
    </row>
    <row r="17" spans="1:24">
      <c r="H17" s="328" t="s">
        <v>14</v>
      </c>
      <c r="I17" s="332">
        <f>P30</f>
        <v>0</v>
      </c>
      <c r="J17" s="333">
        <f>P32</f>
        <v>0</v>
      </c>
      <c r="K17" s="333">
        <f>P34</f>
        <v>0</v>
      </c>
      <c r="L17" s="331" t="s">
        <v>14</v>
      </c>
    </row>
    <row r="18" spans="1:24">
      <c r="H18" s="328" t="s">
        <v>15</v>
      </c>
      <c r="I18" s="332">
        <f>Q30</f>
        <v>0</v>
      </c>
      <c r="J18" s="333">
        <f>Q32</f>
        <v>0</v>
      </c>
      <c r="K18" s="333">
        <f>Q34</f>
        <v>0</v>
      </c>
      <c r="L18" s="331" t="s">
        <v>15</v>
      </c>
    </row>
    <row r="19" spans="1:24">
      <c r="H19" s="328" t="s">
        <v>16</v>
      </c>
      <c r="I19" s="332">
        <f>R30</f>
        <v>0</v>
      </c>
      <c r="J19" s="333">
        <f>R32</f>
        <v>0</v>
      </c>
      <c r="K19" s="333">
        <f>R34</f>
        <v>0</v>
      </c>
      <c r="L19" s="331" t="s">
        <v>16</v>
      </c>
    </row>
    <row r="20" spans="1:24" ht="15.75" thickBot="1">
      <c r="H20" s="336"/>
      <c r="I20" s="337"/>
      <c r="J20" s="338"/>
      <c r="K20" s="338"/>
      <c r="L20" s="339"/>
    </row>
    <row r="21" spans="1:24">
      <c r="H21" s="340"/>
      <c r="I21" s="341">
        <f>SUM(I8:I19)</f>
        <v>0</v>
      </c>
      <c r="J21" s="341">
        <f>SUM(J8:J19)</f>
        <v>0</v>
      </c>
      <c r="K21" s="341">
        <f t="shared" ref="K21" si="0">SUM(K8:K19)</f>
        <v>0</v>
      </c>
      <c r="L21" s="342"/>
    </row>
    <row r="22" spans="1:24">
      <c r="D22" s="340"/>
      <c r="G22" s="343"/>
      <c r="H22" s="343"/>
      <c r="I22" s="343"/>
      <c r="J22" s="343"/>
      <c r="K22" s="343"/>
      <c r="L22" s="343"/>
    </row>
    <row r="23" spans="1:24" ht="15.75" thickBot="1">
      <c r="D23" s="340"/>
      <c r="E23" s="344"/>
      <c r="G23" s="345"/>
      <c r="H23" s="345"/>
      <c r="I23" s="345"/>
      <c r="J23" s="346" t="s">
        <v>17</v>
      </c>
      <c r="K23" s="347">
        <f>SUM(I21:K21)</f>
        <v>0</v>
      </c>
      <c r="L23" s="106"/>
    </row>
    <row r="24" spans="1:24" ht="15.75" thickTop="1">
      <c r="D24" s="340"/>
      <c r="E24" s="344"/>
      <c r="F24" s="344"/>
      <c r="G24" s="344"/>
      <c r="H24" s="344"/>
      <c r="I24" s="344"/>
      <c r="J24" s="348"/>
      <c r="K24" s="348"/>
      <c r="L24" s="348"/>
      <c r="M24" s="349"/>
      <c r="P24" s="348"/>
    </row>
    <row r="25" spans="1:24">
      <c r="B25" s="414" t="s">
        <v>18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</row>
    <row r="26" spans="1:24">
      <c r="B26" s="403" t="s">
        <v>19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</row>
    <row r="27" spans="1:24" ht="24" customHeight="1">
      <c r="A27" s="404" t="s">
        <v>20</v>
      </c>
      <c r="B27" s="415" t="s">
        <v>21</v>
      </c>
      <c r="C27" s="416"/>
      <c r="D27" s="396" t="s">
        <v>22</v>
      </c>
      <c r="E27" s="397"/>
      <c r="F27" s="398"/>
      <c r="G27" s="350" t="s">
        <v>23</v>
      </c>
      <c r="H27" s="396" t="s">
        <v>24</v>
      </c>
      <c r="I27" s="397"/>
      <c r="J27" s="398"/>
      <c r="K27" s="350" t="s">
        <v>23</v>
      </c>
      <c r="L27" s="396" t="s">
        <v>25</v>
      </c>
      <c r="M27" s="397"/>
      <c r="N27" s="398"/>
      <c r="O27" s="350" t="s">
        <v>23</v>
      </c>
      <c r="P27" s="396" t="s">
        <v>26</v>
      </c>
      <c r="Q27" s="397"/>
      <c r="R27" s="398"/>
      <c r="S27" s="350" t="s">
        <v>23</v>
      </c>
    </row>
    <row r="28" spans="1:24">
      <c r="A28" s="405"/>
      <c r="B28" s="417"/>
      <c r="C28" s="418"/>
      <c r="D28" s="351" t="s">
        <v>5</v>
      </c>
      <c r="E28" s="351" t="s">
        <v>6</v>
      </c>
      <c r="F28" s="351" t="s">
        <v>7</v>
      </c>
      <c r="G28" s="352" t="s">
        <v>27</v>
      </c>
      <c r="H28" s="353" t="s">
        <v>8</v>
      </c>
      <c r="I28" s="353" t="s">
        <v>9</v>
      </c>
      <c r="J28" s="353" t="s">
        <v>10</v>
      </c>
      <c r="K28" s="352" t="s">
        <v>27</v>
      </c>
      <c r="L28" s="353" t="s">
        <v>11</v>
      </c>
      <c r="M28" s="353" t="s">
        <v>12</v>
      </c>
      <c r="N28" s="353" t="s">
        <v>13</v>
      </c>
      <c r="O28" s="352" t="s">
        <v>27</v>
      </c>
      <c r="P28" s="353" t="s">
        <v>14</v>
      </c>
      <c r="Q28" s="353" t="s">
        <v>15</v>
      </c>
      <c r="R28" s="353" t="s">
        <v>16</v>
      </c>
      <c r="S28" s="352" t="s">
        <v>27</v>
      </c>
    </row>
    <row r="29" spans="1:24" s="43" customFormat="1" ht="30" customHeight="1">
      <c r="A29" s="390" t="str">
        <f>C41</f>
        <v>U080</v>
      </c>
      <c r="B29" s="399" t="str">
        <f>D41</f>
        <v>APOYO A CENTROS Y ORGANIZACIONES DE EDUCACIÓN                                                U080</v>
      </c>
      <c r="C29" s="400"/>
      <c r="D29" s="354">
        <f>D30</f>
        <v>0</v>
      </c>
      <c r="E29" s="354">
        <f>D29+E30</f>
        <v>0</v>
      </c>
      <c r="F29" s="354">
        <f>E29+F30</f>
        <v>0</v>
      </c>
      <c r="G29" s="355">
        <f>F29</f>
        <v>0</v>
      </c>
      <c r="H29" s="356">
        <f>F29+H30</f>
        <v>0</v>
      </c>
      <c r="I29" s="356">
        <f>H29+I30</f>
        <v>0</v>
      </c>
      <c r="J29" s="356">
        <f>I29+J30</f>
        <v>0</v>
      </c>
      <c r="K29" s="355">
        <f t="shared" ref="K29" si="1">J29</f>
        <v>0</v>
      </c>
      <c r="L29" s="356">
        <f>J29+L30</f>
        <v>0</v>
      </c>
      <c r="M29" s="356">
        <f>L29+M30</f>
        <v>0</v>
      </c>
      <c r="N29" s="356">
        <f>M29+N30</f>
        <v>0</v>
      </c>
      <c r="O29" s="355">
        <f t="shared" ref="O29" si="2">N29</f>
        <v>0</v>
      </c>
      <c r="P29" s="356">
        <f>N29+P30</f>
        <v>0</v>
      </c>
      <c r="Q29" s="356">
        <f>P29+Q30</f>
        <v>0</v>
      </c>
      <c r="R29" s="356">
        <f>Q29+R30</f>
        <v>0</v>
      </c>
      <c r="S29" s="355">
        <f t="shared" ref="S29" si="3">R29</f>
        <v>0</v>
      </c>
    </row>
    <row r="30" spans="1:24" s="358" customFormat="1" ht="18" customHeight="1">
      <c r="A30" s="391"/>
      <c r="B30" s="392" t="s">
        <v>28</v>
      </c>
      <c r="C30" s="393"/>
      <c r="D30" s="211"/>
      <c r="E30" s="211"/>
      <c r="F30" s="211"/>
      <c r="G30" s="357">
        <f>D30+E30+F30</f>
        <v>0</v>
      </c>
      <c r="H30" s="211"/>
      <c r="I30" s="211"/>
      <c r="J30" s="211"/>
      <c r="K30" s="357">
        <f t="shared" ref="K30" si="4">H30+I30+J30</f>
        <v>0</v>
      </c>
      <c r="L30" s="211"/>
      <c r="M30" s="211"/>
      <c r="N30" s="211"/>
      <c r="O30" s="357">
        <f t="shared" ref="O30" si="5">L30+M30+N30</f>
        <v>0</v>
      </c>
      <c r="P30" s="211"/>
      <c r="Q30" s="211"/>
      <c r="R30" s="211"/>
      <c r="S30" s="357">
        <f t="shared" ref="S30" si="6">P30+Q30+R30</f>
        <v>0</v>
      </c>
      <c r="X30" s="359"/>
    </row>
    <row r="31" spans="1:24" s="43" customFormat="1" ht="30" customHeight="1">
      <c r="A31" s="390" t="str">
        <f>IF(C42="","",C42)</f>
        <v/>
      </c>
      <c r="B31" s="399" t="str">
        <f>D42</f>
        <v>AAA</v>
      </c>
      <c r="C31" s="400"/>
      <c r="D31" s="354">
        <f t="shared" ref="D31:D33" si="7">D32</f>
        <v>0</v>
      </c>
      <c r="E31" s="354">
        <f t="shared" ref="E31" si="8">D31+E32</f>
        <v>0</v>
      </c>
      <c r="F31" s="354">
        <f t="shared" ref="F31" si="9">E31+F32</f>
        <v>0</v>
      </c>
      <c r="G31" s="355">
        <f t="shared" ref="G31" si="10">F31</f>
        <v>0</v>
      </c>
      <c r="H31" s="356">
        <f t="shared" ref="H31" si="11">F31+H32</f>
        <v>0</v>
      </c>
      <c r="I31" s="356">
        <f t="shared" ref="I31" si="12">H31+I32</f>
        <v>0</v>
      </c>
      <c r="J31" s="356">
        <f t="shared" ref="J31" si="13">I31+J32</f>
        <v>0</v>
      </c>
      <c r="K31" s="355">
        <f t="shared" ref="K31" si="14">J31</f>
        <v>0</v>
      </c>
      <c r="L31" s="356">
        <f t="shared" ref="L31" si="15">J31+L32</f>
        <v>0</v>
      </c>
      <c r="M31" s="356">
        <f t="shared" ref="M31" si="16">L31+M32</f>
        <v>0</v>
      </c>
      <c r="N31" s="356">
        <f t="shared" ref="N31" si="17">M31+N32</f>
        <v>0</v>
      </c>
      <c r="O31" s="355">
        <f t="shared" ref="O31" si="18">N31</f>
        <v>0</v>
      </c>
      <c r="P31" s="356">
        <f t="shared" ref="P31" si="19">N31+P32</f>
        <v>0</v>
      </c>
      <c r="Q31" s="356">
        <f t="shared" ref="Q31" si="20">P31+Q32</f>
        <v>0</v>
      </c>
      <c r="R31" s="356">
        <f t="shared" ref="R31" si="21">Q31+R32</f>
        <v>0</v>
      </c>
      <c r="S31" s="355">
        <f t="shared" ref="S31" si="22">R31</f>
        <v>0</v>
      </c>
    </row>
    <row r="32" spans="1:24" s="358" customFormat="1" ht="18" customHeight="1">
      <c r="A32" s="391"/>
      <c r="B32" s="392" t="s">
        <v>28</v>
      </c>
      <c r="C32" s="393"/>
      <c r="D32" s="211"/>
      <c r="E32" s="211"/>
      <c r="F32" s="211"/>
      <c r="G32" s="357">
        <f t="shared" ref="G32" si="23">D32+E32+F32</f>
        <v>0</v>
      </c>
      <c r="H32" s="211"/>
      <c r="I32" s="211"/>
      <c r="J32" s="211"/>
      <c r="K32" s="357">
        <f t="shared" ref="K32" si="24">H32+I32+J32</f>
        <v>0</v>
      </c>
      <c r="L32" s="211"/>
      <c r="M32" s="211"/>
      <c r="N32" s="211"/>
      <c r="O32" s="357">
        <f t="shared" ref="O32" si="25">L32+M32+N32</f>
        <v>0</v>
      </c>
      <c r="P32" s="211"/>
      <c r="Q32" s="211"/>
      <c r="R32" s="211"/>
      <c r="S32" s="357">
        <f t="shared" ref="S32" si="26">P32+Q32+R32</f>
        <v>0</v>
      </c>
    </row>
    <row r="33" spans="1:19" s="43" customFormat="1" ht="30" customHeight="1">
      <c r="A33" s="390" t="str">
        <f>IF(C43="","",C43)</f>
        <v/>
      </c>
      <c r="B33" s="399" t="str">
        <f>D43</f>
        <v>BBB</v>
      </c>
      <c r="C33" s="400"/>
      <c r="D33" s="354">
        <f t="shared" si="7"/>
        <v>0</v>
      </c>
      <c r="E33" s="354">
        <f t="shared" ref="E33" si="27">D33+E34</f>
        <v>0</v>
      </c>
      <c r="F33" s="354">
        <f t="shared" ref="F33" si="28">E33+F34</f>
        <v>0</v>
      </c>
      <c r="G33" s="355">
        <f t="shared" ref="G33" si="29">F33</f>
        <v>0</v>
      </c>
      <c r="H33" s="356">
        <f t="shared" ref="H33" si="30">F33+H34</f>
        <v>0</v>
      </c>
      <c r="I33" s="356">
        <f t="shared" ref="I33" si="31">H33+I34</f>
        <v>0</v>
      </c>
      <c r="J33" s="356">
        <f t="shared" ref="J33" si="32">I33+J34</f>
        <v>0</v>
      </c>
      <c r="K33" s="355">
        <f t="shared" ref="K33" si="33">J33</f>
        <v>0</v>
      </c>
      <c r="L33" s="356">
        <f t="shared" ref="L33" si="34">J33+L34</f>
        <v>0</v>
      </c>
      <c r="M33" s="356">
        <f t="shared" ref="M33" si="35">L33+M34</f>
        <v>0</v>
      </c>
      <c r="N33" s="356">
        <f t="shared" ref="N33" si="36">M33+N34</f>
        <v>0</v>
      </c>
      <c r="O33" s="355">
        <f t="shared" ref="O33" si="37">N33</f>
        <v>0</v>
      </c>
      <c r="P33" s="356">
        <f t="shared" ref="P33" si="38">N33+P34</f>
        <v>0</v>
      </c>
      <c r="Q33" s="356">
        <f t="shared" ref="Q33" si="39">P33+Q34</f>
        <v>0</v>
      </c>
      <c r="R33" s="356">
        <f t="shared" ref="R33" si="40">Q33+R34</f>
        <v>0</v>
      </c>
      <c r="S33" s="355">
        <f t="shared" ref="S33" si="41">R33</f>
        <v>0</v>
      </c>
    </row>
    <row r="34" spans="1:19" s="358" customFormat="1" ht="18" customHeight="1">
      <c r="A34" s="391"/>
      <c r="B34" s="392" t="s">
        <v>28</v>
      </c>
      <c r="C34" s="393"/>
      <c r="D34" s="211"/>
      <c r="E34" s="211"/>
      <c r="F34" s="211"/>
      <c r="G34" s="357">
        <f t="shared" ref="G34" si="42">D34+E34+F34</f>
        <v>0</v>
      </c>
      <c r="H34" s="211"/>
      <c r="I34" s="211"/>
      <c r="J34" s="211"/>
      <c r="K34" s="357">
        <f t="shared" ref="K34" si="43">H34+I34+J34</f>
        <v>0</v>
      </c>
      <c r="L34" s="211"/>
      <c r="M34" s="211"/>
      <c r="N34" s="211"/>
      <c r="O34" s="357">
        <f t="shared" ref="O34" si="44">L34+M34+N34</f>
        <v>0</v>
      </c>
      <c r="P34" s="211"/>
      <c r="Q34" s="211"/>
      <c r="R34" s="211"/>
      <c r="S34" s="357">
        <f t="shared" ref="S34" si="45">P34+Q34+R34</f>
        <v>0</v>
      </c>
    </row>
    <row r="35" spans="1:19" s="43" customFormat="1" ht="12.75">
      <c r="D35" s="68"/>
      <c r="E35" s="68"/>
      <c r="F35" s="68"/>
      <c r="G35" s="68"/>
      <c r="H35" s="360"/>
      <c r="I35" s="360"/>
      <c r="J35" s="360"/>
      <c r="K35" s="360"/>
      <c r="L35" s="361"/>
      <c r="M35" s="361"/>
      <c r="N35" s="361"/>
      <c r="O35" s="361"/>
      <c r="P35" s="360"/>
      <c r="Q35" s="360"/>
      <c r="R35" s="360"/>
      <c r="S35" s="361"/>
    </row>
    <row r="36" spans="1:19" s="43" customFormat="1" ht="13.5" thickBot="1">
      <c r="B36" s="100" t="s">
        <v>29</v>
      </c>
      <c r="D36" s="68"/>
      <c r="E36" s="68"/>
      <c r="F36" s="68"/>
      <c r="G36" s="362">
        <f>G30+G32+G34</f>
        <v>0</v>
      </c>
      <c r="H36" s="360"/>
      <c r="I36" s="360"/>
      <c r="J36" s="360"/>
      <c r="K36" s="362">
        <f>K30+K32+K34</f>
        <v>0</v>
      </c>
      <c r="L36" s="361"/>
      <c r="M36" s="361"/>
      <c r="N36" s="361"/>
      <c r="O36" s="362">
        <f>O30+O32+O34</f>
        <v>0</v>
      </c>
      <c r="P36" s="360"/>
      <c r="Q36" s="360"/>
      <c r="R36" s="360"/>
      <c r="S36" s="362">
        <f>S30+S32+S34</f>
        <v>0</v>
      </c>
    </row>
    <row r="37" spans="1:19" ht="9.75" customHeight="1" thickTop="1">
      <c r="L37" s="361"/>
      <c r="M37" s="361"/>
      <c r="N37" s="361"/>
      <c r="O37" s="361"/>
    </row>
    <row r="38" spans="1:19">
      <c r="B38" s="363" t="s">
        <v>28</v>
      </c>
      <c r="C38" s="419" t="s">
        <v>30</v>
      </c>
      <c r="D38" s="419"/>
      <c r="E38" s="419"/>
      <c r="F38" s="419"/>
    </row>
    <row r="40" spans="1:19">
      <c r="C40" s="364" t="s">
        <v>31</v>
      </c>
      <c r="D40" s="409" t="s">
        <v>32</v>
      </c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1"/>
    </row>
    <row r="41" spans="1:19">
      <c r="B41" s="269"/>
      <c r="C41" s="368" t="s">
        <v>33</v>
      </c>
      <c r="D41" s="365" t="s">
        <v>34</v>
      </c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7"/>
    </row>
    <row r="42" spans="1:19">
      <c r="B42" s="269"/>
      <c r="C42" s="213"/>
      <c r="D42" s="212" t="s">
        <v>35</v>
      </c>
      <c r="E42" s="369"/>
      <c r="F42" s="369"/>
      <c r="G42" s="369"/>
      <c r="H42" s="369"/>
      <c r="I42" s="369"/>
      <c r="J42" s="369"/>
      <c r="K42" s="370"/>
      <c r="L42" s="366"/>
      <c r="M42" s="366"/>
      <c r="N42" s="366"/>
      <c r="O42" s="366"/>
      <c r="P42" s="366"/>
      <c r="Q42" s="366"/>
      <c r="R42" s="367"/>
    </row>
    <row r="43" spans="1:19">
      <c r="C43" s="213"/>
      <c r="D43" s="212" t="s">
        <v>36</v>
      </c>
      <c r="E43" s="370"/>
      <c r="F43" s="370"/>
      <c r="G43" s="370"/>
      <c r="H43" s="370"/>
      <c r="I43" s="370"/>
      <c r="J43" s="370"/>
      <c r="K43" s="370"/>
      <c r="L43" s="366"/>
      <c r="M43" s="366"/>
      <c r="N43" s="366"/>
      <c r="O43" s="366"/>
      <c r="P43" s="366"/>
      <c r="Q43" s="366"/>
      <c r="R43" s="367"/>
    </row>
    <row r="45" spans="1:19">
      <c r="C45" s="412" t="s">
        <v>37</v>
      </c>
      <c r="D45" s="412"/>
      <c r="E45" s="412"/>
      <c r="F45" s="412"/>
      <c r="G45" s="412"/>
      <c r="H45" s="412"/>
      <c r="I45" s="412"/>
    </row>
  </sheetData>
  <sortState xmlns:xlrd2="http://schemas.microsoft.com/office/spreadsheetml/2017/richdata2" ref="C45:E52">
    <sortCondition ref="E45:E52"/>
  </sortState>
  <mergeCells count="26">
    <mergeCell ref="D40:R40"/>
    <mergeCell ref="B33:C33"/>
    <mergeCell ref="C45:I45"/>
    <mergeCell ref="L6:L7"/>
    <mergeCell ref="B25:S25"/>
    <mergeCell ref="B31:C31"/>
    <mergeCell ref="B32:C32"/>
    <mergeCell ref="B27:C28"/>
    <mergeCell ref="B30:C30"/>
    <mergeCell ref="C38:F38"/>
    <mergeCell ref="I6:K6"/>
    <mergeCell ref="A33:A34"/>
    <mergeCell ref="B34:C34"/>
    <mergeCell ref="A1:S1"/>
    <mergeCell ref="A2:S2"/>
    <mergeCell ref="A29:A30"/>
    <mergeCell ref="D27:F27"/>
    <mergeCell ref="B29:C29"/>
    <mergeCell ref="H27:J27"/>
    <mergeCell ref="L27:N27"/>
    <mergeCell ref="P27:R27"/>
    <mergeCell ref="H6:H7"/>
    <mergeCell ref="B26:S26"/>
    <mergeCell ref="A31:A32"/>
    <mergeCell ref="A27:A28"/>
    <mergeCell ref="D4:P4"/>
  </mergeCells>
  <printOptions horizontalCentered="1"/>
  <pageMargins left="0.78740157480314965" right="0.39370078740157483" top="0.39370078740157483" bottom="0.39370078740157483" header="0.31496062992125984" footer="0.31496062992125984"/>
  <pageSetup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Hoja1!$B$1:$B$10</xm:f>
          </x14:formula1>
          <xm:sqref>A2:S2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E10"/>
  <sheetViews>
    <sheetView zoomScale="120" zoomScaleNormal="120" workbookViewId="0"/>
  </sheetViews>
  <sheetFormatPr defaultColWidth="11.42578125" defaultRowHeight="12.75"/>
  <cols>
    <col min="2" max="2" width="57.85546875" customWidth="1"/>
    <col min="3" max="3" width="104.140625" customWidth="1"/>
  </cols>
  <sheetData>
    <row r="1" spans="1:5">
      <c r="A1">
        <v>0</v>
      </c>
      <c r="B1" s="1" t="s">
        <v>1</v>
      </c>
      <c r="C1" s="2" t="s">
        <v>38</v>
      </c>
    </row>
    <row r="2" spans="1:5" ht="15">
      <c r="A2" s="372">
        <v>70</v>
      </c>
      <c r="B2" s="386" t="s">
        <v>39</v>
      </c>
      <c r="C2" s="373" t="s">
        <v>40</v>
      </c>
      <c r="D2" s="372" t="s">
        <v>41</v>
      </c>
      <c r="E2" s="6" t="s">
        <v>42</v>
      </c>
    </row>
    <row r="3" spans="1:5" ht="15">
      <c r="A3" s="372">
        <v>71</v>
      </c>
      <c r="B3" s="386" t="s">
        <v>43</v>
      </c>
      <c r="C3" s="373" t="s">
        <v>44</v>
      </c>
      <c r="D3" s="372" t="s">
        <v>41</v>
      </c>
      <c r="E3" s="373" t="s">
        <v>45</v>
      </c>
    </row>
    <row r="4" spans="1:5" ht="15">
      <c r="A4" s="372">
        <v>72</v>
      </c>
      <c r="B4" s="386" t="s">
        <v>46</v>
      </c>
      <c r="C4" s="373" t="s">
        <v>47</v>
      </c>
      <c r="D4" s="372" t="s">
        <v>41</v>
      </c>
      <c r="E4" s="373" t="s">
        <v>48</v>
      </c>
    </row>
    <row r="5" spans="1:5" ht="15">
      <c r="A5" s="372">
        <v>73</v>
      </c>
      <c r="B5" s="386" t="s">
        <v>49</v>
      </c>
      <c r="C5" s="373" t="s">
        <v>50</v>
      </c>
      <c r="D5" s="372" t="s">
        <v>41</v>
      </c>
      <c r="E5" s="6" t="s">
        <v>42</v>
      </c>
    </row>
    <row r="6" spans="1:5" ht="15">
      <c r="A6" s="372">
        <v>75</v>
      </c>
      <c r="B6" s="386" t="s">
        <v>51</v>
      </c>
      <c r="C6" s="373" t="s">
        <v>52</v>
      </c>
      <c r="D6" s="372" t="s">
        <v>41</v>
      </c>
      <c r="E6" s="373" t="s">
        <v>48</v>
      </c>
    </row>
    <row r="7" spans="1:5" ht="15">
      <c r="A7" s="372">
        <v>76</v>
      </c>
      <c r="B7" s="386" t="s">
        <v>53</v>
      </c>
      <c r="C7" s="373" t="s">
        <v>54</v>
      </c>
      <c r="D7" s="372" t="s">
        <v>41</v>
      </c>
      <c r="E7" s="374"/>
    </row>
    <row r="8" spans="1:5" ht="15">
      <c r="A8" s="379">
        <v>78</v>
      </c>
      <c r="B8" s="387" t="s">
        <v>55</v>
      </c>
      <c r="C8" s="373" t="s">
        <v>56</v>
      </c>
      <c r="D8" s="372" t="s">
        <v>41</v>
      </c>
      <c r="E8" s="6" t="s">
        <v>42</v>
      </c>
    </row>
    <row r="9" spans="1:5" ht="15">
      <c r="A9" s="372">
        <v>79</v>
      </c>
      <c r="B9" s="386" t="s">
        <v>57</v>
      </c>
      <c r="C9" s="373" t="s">
        <v>58</v>
      </c>
      <c r="D9" s="372" t="s">
        <v>41</v>
      </c>
      <c r="E9" s="6" t="s">
        <v>42</v>
      </c>
    </row>
    <row r="10" spans="1:5" ht="15">
      <c r="A10" s="379">
        <v>80</v>
      </c>
      <c r="B10" s="386" t="s">
        <v>59</v>
      </c>
      <c r="C10" s="373" t="s">
        <v>60</v>
      </c>
      <c r="D10" s="372" t="s">
        <v>41</v>
      </c>
      <c r="E10" s="6" t="s">
        <v>42</v>
      </c>
    </row>
  </sheetData>
  <autoFilter ref="A1:E10" xr:uid="{00000000-0009-0000-0000-000002000000}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AO48"/>
  <sheetViews>
    <sheetView zoomScale="80" zoomScaleNormal="80" zoomScaleSheetLayoutView="70" workbookViewId="0"/>
  </sheetViews>
  <sheetFormatPr defaultColWidth="11.42578125" defaultRowHeight="15"/>
  <cols>
    <col min="1" max="1" width="24.85546875" style="6" customWidth="1"/>
    <col min="2" max="2" width="33.85546875" style="6" customWidth="1"/>
    <col min="3" max="3" width="6.140625" style="6" customWidth="1"/>
    <col min="4" max="6" width="14.7109375" style="6" customWidth="1"/>
    <col min="7" max="7" width="0.85546875" style="6" customWidth="1"/>
    <col min="8" max="8" width="10.28515625" style="6" customWidth="1"/>
    <col min="9" max="9" width="1.7109375" style="6" customWidth="1"/>
    <col min="10" max="12" width="14.7109375" style="6" customWidth="1"/>
    <col min="13" max="13" width="0.7109375" style="6" customWidth="1"/>
    <col min="14" max="14" width="10.28515625" style="6" customWidth="1"/>
    <col min="15" max="15" width="1.7109375" style="6" customWidth="1"/>
    <col min="16" max="18" width="14.7109375" style="6" customWidth="1"/>
    <col min="19" max="19" width="0.85546875" style="6" customWidth="1"/>
    <col min="20" max="20" width="10.28515625" style="6" customWidth="1"/>
    <col min="21" max="21" width="1.7109375" style="6" customWidth="1"/>
    <col min="22" max="24" width="14.7109375" style="6" customWidth="1"/>
    <col min="25" max="25" width="0.85546875" style="6" customWidth="1"/>
    <col min="26" max="26" width="10.28515625" style="6" customWidth="1"/>
    <col min="27" max="27" width="5.85546875" style="6" customWidth="1"/>
    <col min="28" max="28" width="13.140625" style="115" customWidth="1"/>
    <col min="29" max="16384" width="11.42578125" style="6"/>
  </cols>
  <sheetData>
    <row r="1" spans="1:41" ht="20.25" customHeight="1">
      <c r="A1" s="182" t="s">
        <v>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41" ht="19.5" customHeight="1">
      <c r="A2" s="375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41" ht="14.25" customHeight="1">
      <c r="A3" s="182" t="s">
        <v>63</v>
      </c>
      <c r="B3" s="182"/>
      <c r="C3" s="184"/>
      <c r="D3" s="184"/>
      <c r="E3" s="184"/>
      <c r="F3" s="184"/>
      <c r="G3" s="184"/>
      <c r="H3" s="184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41" ht="13.5" customHeight="1">
      <c r="A4" s="185" t="s">
        <v>64</v>
      </c>
      <c r="B4" s="185"/>
      <c r="C4" s="186"/>
      <c r="D4" s="186"/>
      <c r="E4" s="186"/>
      <c r="F4" s="186"/>
      <c r="G4" s="186"/>
      <c r="H4" s="186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41" ht="21.75" customHeight="1">
      <c r="A5" s="375" t="s">
        <v>65</v>
      </c>
      <c r="B5" s="185"/>
      <c r="C5" s="186"/>
      <c r="D5" s="186"/>
      <c r="E5" s="186"/>
      <c r="F5" s="186"/>
      <c r="G5" s="186"/>
      <c r="H5" s="186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41" ht="33" customHeight="1" thickBot="1">
      <c r="A6" s="448" t="s">
        <v>66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</row>
    <row r="7" spans="1:41" ht="30" customHeight="1" thickBot="1">
      <c r="A7" s="458" t="s">
        <v>67</v>
      </c>
      <c r="B7" s="461" t="s">
        <v>68</v>
      </c>
      <c r="C7" s="464" t="s">
        <v>69</v>
      </c>
      <c r="D7" s="455" t="s">
        <v>70</v>
      </c>
      <c r="E7" s="456"/>
      <c r="F7" s="456"/>
      <c r="G7" s="456"/>
      <c r="H7" s="457"/>
      <c r="I7" s="21"/>
      <c r="J7" s="455" t="s">
        <v>71</v>
      </c>
      <c r="K7" s="456"/>
      <c r="L7" s="456"/>
      <c r="M7" s="456"/>
      <c r="N7" s="457"/>
      <c r="O7" s="21"/>
      <c r="P7" s="452" t="s">
        <v>72</v>
      </c>
      <c r="Q7" s="453"/>
      <c r="R7" s="453"/>
      <c r="S7" s="453"/>
      <c r="T7" s="454"/>
      <c r="U7" s="21"/>
      <c r="V7" s="455" t="s">
        <v>73</v>
      </c>
      <c r="W7" s="456"/>
      <c r="X7" s="456"/>
      <c r="Y7" s="456"/>
      <c r="Z7" s="457"/>
    </row>
    <row r="8" spans="1:41" ht="48.75" customHeight="1">
      <c r="A8" s="459"/>
      <c r="B8" s="462"/>
      <c r="C8" s="465"/>
      <c r="D8" s="449" t="s">
        <v>74</v>
      </c>
      <c r="E8" s="450"/>
      <c r="F8" s="451"/>
      <c r="G8" s="116"/>
      <c r="H8" s="438" t="s">
        <v>75</v>
      </c>
      <c r="I8" s="21"/>
      <c r="J8" s="449" t="s">
        <v>74</v>
      </c>
      <c r="K8" s="450"/>
      <c r="L8" s="451"/>
      <c r="M8" s="116"/>
      <c r="N8" s="438" t="s">
        <v>75</v>
      </c>
      <c r="O8" s="21"/>
      <c r="P8" s="449" t="s">
        <v>74</v>
      </c>
      <c r="Q8" s="450"/>
      <c r="R8" s="451"/>
      <c r="S8" s="117"/>
      <c r="T8" s="438" t="s">
        <v>75</v>
      </c>
      <c r="U8" s="21"/>
      <c r="V8" s="449" t="s">
        <v>74</v>
      </c>
      <c r="W8" s="450"/>
      <c r="X8" s="451"/>
      <c r="Y8" s="117"/>
      <c r="Z8" s="438" t="s">
        <v>75</v>
      </c>
      <c r="AA8" s="85"/>
    </row>
    <row r="9" spans="1:41" ht="25.5" customHeight="1">
      <c r="A9" s="460"/>
      <c r="B9" s="463"/>
      <c r="C9" s="466"/>
      <c r="D9" s="12" t="s">
        <v>76</v>
      </c>
      <c r="E9" s="118" t="s">
        <v>77</v>
      </c>
      <c r="F9" s="12" t="s">
        <v>78</v>
      </c>
      <c r="G9" s="119"/>
      <c r="H9" s="439"/>
      <c r="I9" s="21"/>
      <c r="J9" s="120" t="s">
        <v>79</v>
      </c>
      <c r="K9" s="120" t="s">
        <v>80</v>
      </c>
      <c r="L9" s="121" t="s">
        <v>81</v>
      </c>
      <c r="M9" s="122"/>
      <c r="N9" s="439"/>
      <c r="O9" s="21"/>
      <c r="P9" s="120" t="s">
        <v>82</v>
      </c>
      <c r="Q9" s="120" t="s">
        <v>83</v>
      </c>
      <c r="R9" s="121" t="s">
        <v>84</v>
      </c>
      <c r="S9" s="122"/>
      <c r="T9" s="439"/>
      <c r="U9" s="21"/>
      <c r="V9" s="120" t="s">
        <v>85</v>
      </c>
      <c r="W9" s="120" t="s">
        <v>86</v>
      </c>
      <c r="X9" s="120" t="s">
        <v>87</v>
      </c>
      <c r="Y9" s="122"/>
      <c r="Z9" s="439"/>
    </row>
    <row r="10" spans="1:41" ht="16.149999999999999" customHeight="1">
      <c r="A10" s="446" t="str">
        <f>VLOOKUP('Hoja de trabajo'!$A$2,Hoja1!$B$1:$C$10,2,FALSE)</f>
        <v>Elegir Institución en Hoja de trabajo</v>
      </c>
      <c r="B10" s="17"/>
      <c r="C10" s="18"/>
      <c r="D10" s="18"/>
      <c r="E10" s="19"/>
      <c r="F10" s="20"/>
      <c r="G10" s="24"/>
      <c r="H10" s="440"/>
      <c r="I10" s="21"/>
      <c r="J10" s="18"/>
      <c r="K10" s="19"/>
      <c r="L10" s="19"/>
      <c r="M10" s="24"/>
      <c r="N10" s="440"/>
      <c r="O10" s="21"/>
      <c r="P10" s="18"/>
      <c r="Q10" s="19"/>
      <c r="R10" s="19"/>
      <c r="S10" s="24"/>
      <c r="T10" s="440"/>
      <c r="U10" s="21"/>
      <c r="V10" s="18"/>
      <c r="W10" s="19"/>
      <c r="X10" s="20"/>
      <c r="Y10" s="24"/>
      <c r="Z10" s="440"/>
    </row>
    <row r="11" spans="1:41" ht="27.75" customHeight="1">
      <c r="A11" s="447"/>
      <c r="B11" s="24"/>
      <c r="C11" s="25"/>
      <c r="D11" s="123"/>
      <c r="E11" s="124"/>
      <c r="F11" s="125"/>
      <c r="G11" s="26"/>
      <c r="H11" s="441"/>
      <c r="I11" s="21"/>
      <c r="J11" s="123"/>
      <c r="K11" s="124"/>
      <c r="L11" s="125"/>
      <c r="M11" s="24"/>
      <c r="N11" s="441"/>
      <c r="O11" s="21"/>
      <c r="P11" s="123"/>
      <c r="Q11" s="124"/>
      <c r="R11" s="125"/>
      <c r="S11" s="24"/>
      <c r="T11" s="441"/>
      <c r="U11" s="21"/>
      <c r="V11" s="123"/>
      <c r="W11" s="124"/>
      <c r="X11" s="125"/>
      <c r="Y11" s="24"/>
      <c r="Z11" s="441"/>
      <c r="AC11" s="30"/>
    </row>
    <row r="12" spans="1:41" ht="41.25" customHeight="1">
      <c r="A12" s="447"/>
      <c r="B12" s="443" t="str">
        <f>'Hoja de trabajo'!D41</f>
        <v>APOYO A CENTROS Y ORGANIZACIONES DE EDUCACIÓN                                                U080</v>
      </c>
      <c r="C12" s="126" t="s">
        <v>88</v>
      </c>
      <c r="D12" s="127">
        <f>D13</f>
        <v>0</v>
      </c>
      <c r="E12" s="128">
        <f>D12+E13</f>
        <v>0</v>
      </c>
      <c r="F12" s="129">
        <f>E12+F13</f>
        <v>0</v>
      </c>
      <c r="G12" s="37"/>
      <c r="H12" s="441"/>
      <c r="I12" s="21"/>
      <c r="J12" s="127">
        <f>F12+J13</f>
        <v>0</v>
      </c>
      <c r="K12" s="128">
        <f>J12+K13</f>
        <v>0</v>
      </c>
      <c r="L12" s="128">
        <f>K12+L13</f>
        <v>0</v>
      </c>
      <c r="M12" s="130"/>
      <c r="N12" s="441"/>
      <c r="O12" s="21"/>
      <c r="P12" s="127">
        <f>L12+P13</f>
        <v>0</v>
      </c>
      <c r="Q12" s="128">
        <f>P12+Q13</f>
        <v>0</v>
      </c>
      <c r="R12" s="128">
        <f>Q12+R13</f>
        <v>0</v>
      </c>
      <c r="S12" s="130"/>
      <c r="T12" s="441"/>
      <c r="U12" s="21"/>
      <c r="V12" s="127">
        <f>R12+V13</f>
        <v>0</v>
      </c>
      <c r="W12" s="128">
        <f>V12+W13</f>
        <v>0</v>
      </c>
      <c r="X12" s="129">
        <f>W12+X13</f>
        <v>0</v>
      </c>
      <c r="Y12" s="130"/>
      <c r="Z12" s="441"/>
      <c r="AC12" s="30"/>
    </row>
    <row r="13" spans="1:41" s="139" customFormat="1" ht="18">
      <c r="A13" s="447"/>
      <c r="B13" s="444"/>
      <c r="C13" s="131" t="s">
        <v>28</v>
      </c>
      <c r="D13" s="132">
        <f>'Hoja de trabajo'!D30</f>
        <v>0</v>
      </c>
      <c r="E13" s="133">
        <f>'Hoja de trabajo'!E30</f>
        <v>0</v>
      </c>
      <c r="F13" s="134">
        <f>'Hoja de trabajo'!F30</f>
        <v>0</v>
      </c>
      <c r="G13" s="135"/>
      <c r="H13" s="442"/>
      <c r="I13" s="21"/>
      <c r="J13" s="132">
        <f>'Hoja de trabajo'!H30</f>
        <v>0</v>
      </c>
      <c r="K13" s="133">
        <f>'Hoja de trabajo'!I30</f>
        <v>0</v>
      </c>
      <c r="L13" s="133">
        <f>'Hoja de trabajo'!J30</f>
        <v>0</v>
      </c>
      <c r="M13" s="136"/>
      <c r="N13" s="442"/>
      <c r="O13" s="21"/>
      <c r="P13" s="132">
        <f>'Hoja de trabajo'!L30</f>
        <v>0</v>
      </c>
      <c r="Q13" s="133">
        <f>'Hoja de trabajo'!M30</f>
        <v>0</v>
      </c>
      <c r="R13" s="133">
        <f>'Hoja de trabajo'!N30</f>
        <v>0</v>
      </c>
      <c r="S13" s="136"/>
      <c r="T13" s="442"/>
      <c r="U13" s="21"/>
      <c r="V13" s="132">
        <f>'Hoja de trabajo'!P30</f>
        <v>0</v>
      </c>
      <c r="W13" s="133">
        <f>'Hoja de trabajo'!Q30</f>
        <v>0</v>
      </c>
      <c r="X13" s="133">
        <f>'Hoja de trabajo'!R30</f>
        <v>0</v>
      </c>
      <c r="Y13" s="136"/>
      <c r="Z13" s="442"/>
      <c r="AA13" s="6"/>
      <c r="AB13" s="137">
        <f>D12+E13+F13+J13+K13+L13+P13+Q13+R13+V13+W13+X13</f>
        <v>0</v>
      </c>
      <c r="AC13" s="138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>
      <c r="A14" s="447"/>
      <c r="B14" s="200"/>
      <c r="C14" s="140"/>
      <c r="D14" s="146"/>
      <c r="E14" s="147"/>
      <c r="F14" s="148"/>
      <c r="G14" s="37"/>
      <c r="H14" s="428"/>
      <c r="I14" s="21"/>
      <c r="J14" s="146"/>
      <c r="K14" s="147"/>
      <c r="L14" s="147"/>
      <c r="M14" s="149"/>
      <c r="N14" s="428"/>
      <c r="O14" s="21"/>
      <c r="P14" s="146"/>
      <c r="Q14" s="147"/>
      <c r="R14" s="147"/>
      <c r="S14" s="149"/>
      <c r="T14" s="428"/>
      <c r="U14" s="21"/>
      <c r="V14" s="146"/>
      <c r="W14" s="147"/>
      <c r="X14" s="148"/>
      <c r="Y14" s="150"/>
      <c r="Z14" s="428"/>
      <c r="AB14" s="143"/>
    </row>
    <row r="15" spans="1:41" ht="21.95" customHeight="1">
      <c r="A15" s="447"/>
      <c r="B15" s="445" t="str">
        <f>'Hoja de trabajo'!D42</f>
        <v>AAA</v>
      </c>
      <c r="C15" s="126" t="s">
        <v>88</v>
      </c>
      <c r="D15" s="127">
        <f>D16</f>
        <v>0</v>
      </c>
      <c r="E15" s="128">
        <f>D15+E16</f>
        <v>0</v>
      </c>
      <c r="F15" s="129">
        <f>E15+F16</f>
        <v>0</v>
      </c>
      <c r="G15" s="37"/>
      <c r="H15" s="429"/>
      <c r="I15" s="21"/>
      <c r="J15" s="127">
        <f>F15+J16</f>
        <v>0</v>
      </c>
      <c r="K15" s="128">
        <f>J15+K16</f>
        <v>0</v>
      </c>
      <c r="L15" s="128">
        <f>K15+L16</f>
        <v>0</v>
      </c>
      <c r="M15" s="130"/>
      <c r="N15" s="429"/>
      <c r="O15" s="21"/>
      <c r="P15" s="127">
        <f>L15+P16</f>
        <v>0</v>
      </c>
      <c r="Q15" s="128">
        <f>P15+Q16</f>
        <v>0</v>
      </c>
      <c r="R15" s="128">
        <f>Q15+R16</f>
        <v>0</v>
      </c>
      <c r="S15" s="130"/>
      <c r="T15" s="429"/>
      <c r="U15" s="21"/>
      <c r="V15" s="127">
        <f>R15+V16</f>
        <v>0</v>
      </c>
      <c r="W15" s="128">
        <f>V15+W16</f>
        <v>0</v>
      </c>
      <c r="X15" s="129">
        <f>W15+X16</f>
        <v>0</v>
      </c>
      <c r="Y15" s="142"/>
      <c r="Z15" s="429"/>
      <c r="AB15" s="143"/>
    </row>
    <row r="16" spans="1:41" ht="21.95" customHeight="1">
      <c r="A16" s="447"/>
      <c r="B16" s="444"/>
      <c r="C16" s="131" t="s">
        <v>28</v>
      </c>
      <c r="D16" s="132">
        <f>'Hoja de trabajo'!D32</f>
        <v>0</v>
      </c>
      <c r="E16" s="144">
        <f>'Hoja de trabajo'!E32</f>
        <v>0</v>
      </c>
      <c r="F16" s="145">
        <f>'Hoja de trabajo'!F32</f>
        <v>0</v>
      </c>
      <c r="G16" s="135"/>
      <c r="H16" s="430"/>
      <c r="I16" s="21"/>
      <c r="J16" s="132">
        <f>'Hoja de trabajo'!H32</f>
        <v>0</v>
      </c>
      <c r="K16" s="133">
        <f>'Hoja de trabajo'!I32</f>
        <v>0</v>
      </c>
      <c r="L16" s="133">
        <f>'Hoja de trabajo'!J32</f>
        <v>0</v>
      </c>
      <c r="M16" s="136"/>
      <c r="N16" s="430"/>
      <c r="O16" s="21"/>
      <c r="P16" s="132">
        <f>'Hoja de trabajo'!L32</f>
        <v>0</v>
      </c>
      <c r="Q16" s="133">
        <f>'Hoja de trabajo'!M32</f>
        <v>0</v>
      </c>
      <c r="R16" s="133">
        <f>'Hoja de trabajo'!N32</f>
        <v>0</v>
      </c>
      <c r="S16" s="136"/>
      <c r="T16" s="430"/>
      <c r="U16" s="21"/>
      <c r="V16" s="132">
        <f>'Hoja de trabajo'!P32</f>
        <v>0</v>
      </c>
      <c r="W16" s="133">
        <f>'Hoja de trabajo'!Q32</f>
        <v>0</v>
      </c>
      <c r="X16" s="134">
        <f>'Hoja de trabajo'!R32</f>
        <v>0</v>
      </c>
      <c r="Y16" s="141"/>
      <c r="Z16" s="430"/>
      <c r="AB16" s="137">
        <f>R15+V16+W16+X16</f>
        <v>0</v>
      </c>
      <c r="AC16" s="138"/>
    </row>
    <row r="17" spans="1:29">
      <c r="A17" s="447"/>
      <c r="B17" s="200"/>
      <c r="C17" s="140"/>
      <c r="D17" s="146"/>
      <c r="E17" s="147"/>
      <c r="F17" s="148"/>
      <c r="G17" s="37"/>
      <c r="H17" s="428"/>
      <c r="I17" s="21"/>
      <c r="J17" s="146"/>
      <c r="K17" s="147"/>
      <c r="L17" s="147"/>
      <c r="M17" s="149"/>
      <c r="N17" s="428"/>
      <c r="O17" s="21"/>
      <c r="P17" s="146"/>
      <c r="Q17" s="147"/>
      <c r="R17" s="147"/>
      <c r="S17" s="149"/>
      <c r="T17" s="428"/>
      <c r="U17" s="21"/>
      <c r="V17" s="146"/>
      <c r="W17" s="147"/>
      <c r="X17" s="148"/>
      <c r="Y17" s="150"/>
      <c r="Z17" s="428"/>
      <c r="AB17" s="143"/>
    </row>
    <row r="18" spans="1:29" ht="21.95" customHeight="1">
      <c r="A18" s="447"/>
      <c r="B18" s="445" t="str">
        <f>'Hoja de trabajo'!D43</f>
        <v>BBB</v>
      </c>
      <c r="C18" s="126" t="s">
        <v>88</v>
      </c>
      <c r="D18" s="127">
        <f>D19</f>
        <v>0</v>
      </c>
      <c r="E18" s="128">
        <f>D18+E19</f>
        <v>0</v>
      </c>
      <c r="F18" s="129">
        <f>E18+F19</f>
        <v>0</v>
      </c>
      <c r="G18" s="37"/>
      <c r="H18" s="429"/>
      <c r="I18" s="21"/>
      <c r="J18" s="127">
        <f>F18+J19</f>
        <v>0</v>
      </c>
      <c r="K18" s="128">
        <f>J18+K19</f>
        <v>0</v>
      </c>
      <c r="L18" s="128">
        <f>K18+L19</f>
        <v>0</v>
      </c>
      <c r="M18" s="130"/>
      <c r="N18" s="429"/>
      <c r="O18" s="21"/>
      <c r="P18" s="127">
        <f>L18+P19</f>
        <v>0</v>
      </c>
      <c r="Q18" s="128">
        <f>P18+Q19</f>
        <v>0</v>
      </c>
      <c r="R18" s="128">
        <f>Q18+R19</f>
        <v>0</v>
      </c>
      <c r="S18" s="130"/>
      <c r="T18" s="429"/>
      <c r="U18" s="21"/>
      <c r="V18" s="127">
        <f>R18+V19</f>
        <v>0</v>
      </c>
      <c r="W18" s="128">
        <f>V18+W19</f>
        <v>0</v>
      </c>
      <c r="X18" s="129">
        <f>W18+X19</f>
        <v>0</v>
      </c>
      <c r="Y18" s="142"/>
      <c r="Z18" s="429"/>
      <c r="AB18" s="143"/>
    </row>
    <row r="19" spans="1:29" ht="21.95" customHeight="1">
      <c r="A19" s="447"/>
      <c r="B19" s="444"/>
      <c r="C19" s="131" t="s">
        <v>28</v>
      </c>
      <c r="D19" s="132">
        <f>'Hoja de trabajo'!D34</f>
        <v>0</v>
      </c>
      <c r="E19" s="144">
        <f>'Hoja de trabajo'!E34</f>
        <v>0</v>
      </c>
      <c r="F19" s="145">
        <f>'Hoja de trabajo'!F34</f>
        <v>0</v>
      </c>
      <c r="G19" s="135"/>
      <c r="H19" s="430"/>
      <c r="I19" s="21"/>
      <c r="J19" s="132">
        <f>'Hoja de trabajo'!H34</f>
        <v>0</v>
      </c>
      <c r="K19" s="133">
        <f>'Hoja de trabajo'!I34</f>
        <v>0</v>
      </c>
      <c r="L19" s="133">
        <f>'Hoja de trabajo'!J34</f>
        <v>0</v>
      </c>
      <c r="M19" s="136"/>
      <c r="N19" s="430"/>
      <c r="O19" s="21"/>
      <c r="P19" s="132">
        <f>'Hoja de trabajo'!L34</f>
        <v>0</v>
      </c>
      <c r="Q19" s="133">
        <f>'Hoja de trabajo'!M34</f>
        <v>0</v>
      </c>
      <c r="R19" s="133">
        <f>'Hoja de trabajo'!N34</f>
        <v>0</v>
      </c>
      <c r="S19" s="136"/>
      <c r="T19" s="430"/>
      <c r="U19" s="21"/>
      <c r="V19" s="132">
        <f>'Hoja de trabajo'!P34</f>
        <v>0</v>
      </c>
      <c r="W19" s="133">
        <f>'Hoja de trabajo'!Q34</f>
        <v>0</v>
      </c>
      <c r="X19" s="134">
        <f>'Hoja de trabajo'!R34</f>
        <v>0</v>
      </c>
      <c r="Y19" s="141"/>
      <c r="Z19" s="430"/>
      <c r="AB19" s="137">
        <f>R18+V19+W19+X19</f>
        <v>0</v>
      </c>
      <c r="AC19" s="138"/>
    </row>
    <row r="20" spans="1:29">
      <c r="A20" s="25"/>
      <c r="B20" s="21"/>
      <c r="C20" s="21"/>
      <c r="D20" s="28"/>
      <c r="E20" s="28"/>
      <c r="F20" s="28"/>
      <c r="G20" s="28"/>
      <c r="H20" s="28"/>
      <c r="I20" s="21"/>
      <c r="J20" s="28"/>
      <c r="K20" s="28"/>
      <c r="L20" s="151"/>
      <c r="M20" s="28"/>
      <c r="N20" s="28"/>
      <c r="O20" s="21"/>
      <c r="P20" s="28"/>
      <c r="Q20" s="28"/>
      <c r="R20" s="151"/>
      <c r="S20" s="28"/>
      <c r="T20" s="28"/>
      <c r="U20" s="28"/>
      <c r="V20" s="28"/>
      <c r="W20" s="28"/>
      <c r="X20" s="28"/>
      <c r="Y20" s="28"/>
      <c r="Z20" s="152"/>
      <c r="AB20" s="143"/>
    </row>
    <row r="21" spans="1:29">
      <c r="A21" s="25"/>
      <c r="B21" s="21"/>
      <c r="C21" s="21"/>
      <c r="D21" s="28"/>
      <c r="E21" s="28"/>
      <c r="F21" s="28"/>
      <c r="G21" s="28"/>
      <c r="H21" s="28"/>
      <c r="I21" s="21"/>
      <c r="J21" s="28"/>
      <c r="K21" s="28"/>
      <c r="L21" s="28"/>
      <c r="M21" s="28"/>
      <c r="N21" s="28"/>
      <c r="O21" s="21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B21" s="143"/>
    </row>
    <row r="22" spans="1:29" ht="15.75" thickBot="1">
      <c r="A22" s="431" t="s">
        <v>89</v>
      </c>
      <c r="B22" s="432"/>
      <c r="C22" s="21"/>
      <c r="D22" s="153">
        <f>D13+D16+D19</f>
        <v>0</v>
      </c>
      <c r="E22" s="153">
        <f>E13+E16+E19</f>
        <v>0</v>
      </c>
      <c r="F22" s="153">
        <f>F13+F16+F19</f>
        <v>0</v>
      </c>
      <c r="G22" s="154"/>
      <c r="H22" s="154"/>
      <c r="I22" s="154"/>
      <c r="J22" s="153">
        <f>J13+J16+J19</f>
        <v>0</v>
      </c>
      <c r="K22" s="153">
        <f>K13+K16+K19</f>
        <v>0</v>
      </c>
      <c r="L22" s="153">
        <f>L13+L16+L19</f>
        <v>0</v>
      </c>
      <c r="M22" s="155"/>
      <c r="N22" s="154"/>
      <c r="O22" s="154"/>
      <c r="P22" s="153">
        <f>P13+P16+P19</f>
        <v>0</v>
      </c>
      <c r="Q22" s="153">
        <f>Q13+Q16+Q19</f>
        <v>0</v>
      </c>
      <c r="R22" s="153">
        <f>R13+R16+R19</f>
        <v>0</v>
      </c>
      <c r="S22" s="155"/>
      <c r="T22" s="156"/>
      <c r="U22" s="156"/>
      <c r="V22" s="153">
        <f>V13+V16+V19</f>
        <v>0</v>
      </c>
      <c r="W22" s="153">
        <f>W13+W16+W19</f>
        <v>0</v>
      </c>
      <c r="X22" s="153">
        <f>X13+X16+X19</f>
        <v>0</v>
      </c>
      <c r="Z22" s="29"/>
      <c r="AB22" s="137"/>
    </row>
    <row r="23" spans="1:29" ht="15.75" thickTop="1">
      <c r="A23" s="85"/>
      <c r="Y23" s="157"/>
      <c r="Z23" s="29"/>
      <c r="AB23" s="143"/>
    </row>
    <row r="24" spans="1:29">
      <c r="A24" s="433" t="s">
        <v>90</v>
      </c>
      <c r="B24" s="432"/>
      <c r="C24" s="21"/>
      <c r="D24" s="128">
        <f>D12+D15+D18</f>
        <v>0</v>
      </c>
      <c r="E24" s="128">
        <f>E12+E15+E18</f>
        <v>0</v>
      </c>
      <c r="F24" s="128">
        <f>F12+F15+F18</f>
        <v>0</v>
      </c>
      <c r="G24" s="158"/>
      <c r="H24" s="158"/>
      <c r="I24" s="21"/>
      <c r="J24" s="128">
        <f>J12+J15+J18</f>
        <v>0</v>
      </c>
      <c r="K24" s="128">
        <f>K12+K15+K18</f>
        <v>0</v>
      </c>
      <c r="L24" s="128">
        <f>L12+L15+L18</f>
        <v>0</v>
      </c>
      <c r="M24" s="156"/>
      <c r="N24" s="158"/>
      <c r="O24" s="158"/>
      <c r="P24" s="128">
        <f>P12+P15+P18</f>
        <v>0</v>
      </c>
      <c r="Q24" s="128">
        <f>Q12+Q15+Q18</f>
        <v>0</v>
      </c>
      <c r="R24" s="128">
        <f>R12+R15+R18</f>
        <v>0</v>
      </c>
      <c r="S24" s="156"/>
      <c r="T24" s="158"/>
      <c r="U24" s="158"/>
      <c r="V24" s="128">
        <f>V12+V15+V18</f>
        <v>0</v>
      </c>
      <c r="W24" s="128">
        <f>W12+W15+W18</f>
        <v>0</v>
      </c>
      <c r="X24" s="128">
        <f>X12+X15+X18</f>
        <v>0</v>
      </c>
      <c r="Y24" s="38"/>
      <c r="Z24" s="40"/>
    </row>
    <row r="25" spans="1:29">
      <c r="A25" s="25"/>
      <c r="B25" s="21"/>
      <c r="C25" s="21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28"/>
      <c r="Z25" s="29"/>
    </row>
    <row r="26" spans="1:29">
      <c r="A26" s="431" t="s">
        <v>91</v>
      </c>
      <c r="B26" s="432"/>
      <c r="C26" s="21"/>
      <c r="D26" s="158"/>
      <c r="E26" s="158"/>
      <c r="F26" s="159">
        <f>D22+E22+F22</f>
        <v>0</v>
      </c>
      <c r="G26" s="158"/>
      <c r="H26" s="158"/>
      <c r="I26" s="158"/>
      <c r="J26" s="158"/>
      <c r="K26" s="158"/>
      <c r="L26" s="159">
        <f>J22+K22+L22</f>
        <v>0</v>
      </c>
      <c r="M26" s="159"/>
      <c r="N26" s="156"/>
      <c r="O26" s="158"/>
      <c r="P26" s="158"/>
      <c r="Q26" s="158"/>
      <c r="R26" s="159">
        <f>P22+Q22+R22</f>
        <v>0</v>
      </c>
      <c r="S26" s="159"/>
      <c r="T26" s="156"/>
      <c r="U26" s="158"/>
      <c r="V26" s="158"/>
      <c r="W26" s="158"/>
      <c r="X26" s="159">
        <f>V22+W22+X22</f>
        <v>0</v>
      </c>
      <c r="Y26" s="160"/>
      <c r="Z26" s="29"/>
      <c r="AB26" s="161"/>
    </row>
    <row r="27" spans="1:29">
      <c r="A27" s="45"/>
      <c r="B27" s="46"/>
      <c r="C27" s="46"/>
      <c r="D27" s="46"/>
      <c r="E27" s="46"/>
      <c r="F27" s="46"/>
      <c r="G27" s="46"/>
      <c r="H27" s="46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1"/>
    </row>
    <row r="28" spans="1:29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9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9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9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9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8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8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8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8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8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8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8">
      <c r="A39" s="162"/>
      <c r="B39" s="436"/>
      <c r="C39" s="436"/>
      <c r="D39" s="436"/>
      <c r="E39" s="162"/>
      <c r="F39" s="162"/>
      <c r="G39" s="162"/>
      <c r="H39" s="162"/>
      <c r="I39" s="162"/>
      <c r="J39" s="436"/>
      <c r="K39" s="436"/>
      <c r="L39" s="436"/>
      <c r="M39" s="162"/>
      <c r="N39" s="162"/>
      <c r="O39" s="162"/>
      <c r="P39" s="162"/>
      <c r="Q39" s="162"/>
      <c r="R39" s="437"/>
      <c r="S39" s="437"/>
      <c r="T39" s="437"/>
      <c r="U39" s="437"/>
      <c r="V39" s="437"/>
      <c r="W39" s="437"/>
      <c r="X39" s="162"/>
      <c r="Y39" s="162"/>
      <c r="Z39" s="162"/>
    </row>
    <row r="40" spans="1:28">
      <c r="A40" s="162"/>
      <c r="B40" s="435" t="s">
        <v>92</v>
      </c>
      <c r="C40" s="435"/>
      <c r="D40" s="435"/>
      <c r="E40" s="162"/>
      <c r="F40" s="162"/>
      <c r="G40" s="162"/>
      <c r="H40" s="162"/>
      <c r="I40" s="162"/>
      <c r="J40" s="435" t="s">
        <v>93</v>
      </c>
      <c r="K40" s="435"/>
      <c r="L40" s="435"/>
      <c r="M40" s="162"/>
      <c r="N40" s="214"/>
      <c r="O40" s="214"/>
      <c r="P40" s="214"/>
      <c r="Q40" s="214"/>
      <c r="R40" s="434" t="s">
        <v>94</v>
      </c>
      <c r="S40" s="434"/>
      <c r="T40" s="434"/>
      <c r="U40" s="434"/>
      <c r="V40" s="434"/>
      <c r="W40" s="434"/>
      <c r="X40" s="162"/>
      <c r="Y40" s="214"/>
      <c r="Z40" s="162"/>
    </row>
    <row r="41" spans="1:28">
      <c r="A41" s="162"/>
      <c r="B41" s="162"/>
      <c r="C41" s="162"/>
      <c r="D41" s="424"/>
      <c r="E41" s="425"/>
      <c r="F41" s="425"/>
      <c r="G41" s="162"/>
      <c r="H41" s="162"/>
      <c r="I41" s="162"/>
      <c r="J41" s="424"/>
      <c r="K41" s="425"/>
      <c r="L41" s="425"/>
      <c r="M41" s="425"/>
      <c r="N41" s="425"/>
      <c r="O41" s="199"/>
      <c r="P41" s="162"/>
      <c r="Q41" s="162"/>
      <c r="R41" s="162"/>
      <c r="S41" s="163"/>
      <c r="T41" s="426"/>
      <c r="U41" s="426"/>
      <c r="V41" s="426"/>
      <c r="W41" s="426"/>
      <c r="X41" s="162"/>
      <c r="Y41" s="163"/>
      <c r="Z41" s="162"/>
    </row>
    <row r="42" spans="1:28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8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8" ht="29.25" customHeight="1">
      <c r="A44" s="427" t="s">
        <v>95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B44" s="164"/>
    </row>
    <row r="45" spans="1:28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8">
      <c r="A46" s="165" t="s">
        <v>96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</row>
    <row r="47" spans="1:28">
      <c r="A47" s="166" t="s">
        <v>97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8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</sheetData>
  <mergeCells count="46">
    <mergeCell ref="A6:Z6"/>
    <mergeCell ref="P8:R8"/>
    <mergeCell ref="P7:T7"/>
    <mergeCell ref="Z8:Z9"/>
    <mergeCell ref="V7:Z7"/>
    <mergeCell ref="A7:A9"/>
    <mergeCell ref="T8:T9"/>
    <mergeCell ref="V8:X8"/>
    <mergeCell ref="J7:N7"/>
    <mergeCell ref="B7:B9"/>
    <mergeCell ref="C7:C9"/>
    <mergeCell ref="J8:L8"/>
    <mergeCell ref="N8:N9"/>
    <mergeCell ref="D7:H7"/>
    <mergeCell ref="D8:F8"/>
    <mergeCell ref="B12:B13"/>
    <mergeCell ref="D41:F41"/>
    <mergeCell ref="B40:D40"/>
    <mergeCell ref="B39:D39"/>
    <mergeCell ref="B18:B19"/>
    <mergeCell ref="A22:B22"/>
    <mergeCell ref="B15:B16"/>
    <mergeCell ref="A10:A19"/>
    <mergeCell ref="Z14:Z16"/>
    <mergeCell ref="Z17:Z19"/>
    <mergeCell ref="H17:H19"/>
    <mergeCell ref="T17:T19"/>
    <mergeCell ref="H8:H9"/>
    <mergeCell ref="H14:H16"/>
    <mergeCell ref="N14:N16"/>
    <mergeCell ref="T14:T16"/>
    <mergeCell ref="Z10:Z13"/>
    <mergeCell ref="T10:T13"/>
    <mergeCell ref="N10:N13"/>
    <mergeCell ref="H10:H13"/>
    <mergeCell ref="B46:Z46"/>
    <mergeCell ref="J41:N41"/>
    <mergeCell ref="T41:W41"/>
    <mergeCell ref="A44:Z44"/>
    <mergeCell ref="N17:N19"/>
    <mergeCell ref="A26:B26"/>
    <mergeCell ref="A24:B24"/>
    <mergeCell ref="R40:W40"/>
    <mergeCell ref="J40:L40"/>
    <mergeCell ref="J39:L39"/>
    <mergeCell ref="R39:W39"/>
  </mergeCells>
  <printOptions horizontalCentered="1"/>
  <pageMargins left="0.39370078740157483" right="0.39370078740157483" top="0.39370078740157483" bottom="0.39370078740157483" header="0" footer="0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X115"/>
  <sheetViews>
    <sheetView zoomScale="80" zoomScaleNormal="80" workbookViewId="0"/>
  </sheetViews>
  <sheetFormatPr defaultColWidth="11.42578125" defaultRowHeight="15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" style="6" customWidth="1"/>
    <col min="18" max="18" width="14.7109375" style="6" customWidth="1"/>
    <col min="19" max="20" width="15.42578125" style="6" customWidth="1"/>
    <col min="21" max="21" width="17.140625" style="6" customWidth="1"/>
    <col min="22" max="22" width="11.42578125" style="6"/>
    <col min="23" max="23" width="12.7109375" style="6" bestFit="1" customWidth="1"/>
    <col min="24" max="16384" width="11.42578125" style="6"/>
  </cols>
  <sheetData>
    <row r="1" spans="1:24" ht="18.75" customHeight="1">
      <c r="A1" s="377" t="s">
        <v>98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187"/>
    </row>
    <row r="2" spans="1:24" ht="12" customHeight="1">
      <c r="A2" s="381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77"/>
      <c r="S2" s="377"/>
      <c r="T2" s="377"/>
      <c r="U2" s="187"/>
    </row>
    <row r="3" spans="1:24" ht="14.25" customHeight="1">
      <c r="A3" s="383" t="s">
        <v>100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188"/>
    </row>
    <row r="4" spans="1:24" ht="13.5" customHeight="1">
      <c r="A4" s="377" t="s">
        <v>101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4" ht="14.25" customHeight="1">
      <c r="A5" s="380" t="s">
        <v>102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189"/>
      <c r="U5" s="189"/>
    </row>
    <row r="6" spans="1:24" ht="21.75">
      <c r="A6" s="467" t="s">
        <v>103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8"/>
      <c r="Q6" s="215"/>
      <c r="R6" s="469" t="s">
        <v>22</v>
      </c>
      <c r="S6" s="467"/>
      <c r="T6" s="467"/>
      <c r="U6" s="468"/>
      <c r="V6" s="85"/>
    </row>
    <row r="7" spans="1:24" ht="30" customHeight="1">
      <c r="A7" s="477" t="s">
        <v>104</v>
      </c>
      <c r="B7" s="482" t="s">
        <v>105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4"/>
      <c r="Q7" s="72"/>
      <c r="R7" s="216"/>
      <c r="S7" s="216"/>
      <c r="T7" s="216"/>
      <c r="U7" s="217"/>
    </row>
    <row r="8" spans="1:24" ht="25.5" customHeight="1">
      <c r="A8" s="478"/>
      <c r="B8" s="479" t="s">
        <v>106</v>
      </c>
      <c r="C8" s="76"/>
      <c r="D8" s="480" t="s">
        <v>107</v>
      </c>
      <c r="E8" s="78"/>
      <c r="F8" s="470" t="s">
        <v>108</v>
      </c>
      <c r="G8" s="471"/>
      <c r="H8" s="472"/>
      <c r="I8" s="76"/>
      <c r="J8" s="473" t="s">
        <v>109</v>
      </c>
      <c r="K8" s="473"/>
      <c r="L8" s="473"/>
      <c r="M8" s="78"/>
      <c r="N8" s="473" t="s">
        <v>110</v>
      </c>
      <c r="O8" s="78"/>
      <c r="P8" s="473" t="s">
        <v>111</v>
      </c>
      <c r="Q8" s="78"/>
      <c r="R8" s="473" t="s">
        <v>112</v>
      </c>
      <c r="S8" s="473"/>
      <c r="T8" s="473"/>
      <c r="U8" s="473"/>
    </row>
    <row r="9" spans="1:24" ht="27.75" customHeight="1">
      <c r="A9" s="478"/>
      <c r="B9" s="479"/>
      <c r="C9" s="80"/>
      <c r="D9" s="480"/>
      <c r="E9" s="21"/>
      <c r="F9" s="218" t="s">
        <v>76</v>
      </c>
      <c r="G9" s="218" t="s">
        <v>77</v>
      </c>
      <c r="H9" s="218" t="s">
        <v>78</v>
      </c>
      <c r="I9" s="80"/>
      <c r="J9" s="218" t="s">
        <v>76</v>
      </c>
      <c r="K9" s="218" t="s">
        <v>77</v>
      </c>
      <c r="L9" s="218" t="s">
        <v>78</v>
      </c>
      <c r="M9" s="21"/>
      <c r="N9" s="477"/>
      <c r="O9" s="21"/>
      <c r="P9" s="477"/>
      <c r="Q9" s="21"/>
      <c r="R9" s="218" t="s">
        <v>76</v>
      </c>
      <c r="S9" s="218" t="s">
        <v>77</v>
      </c>
      <c r="T9" s="218" t="s">
        <v>78</v>
      </c>
      <c r="U9" s="219" t="s">
        <v>113</v>
      </c>
    </row>
    <row r="10" spans="1:24" ht="18.75" customHeight="1" thickBot="1">
      <c r="A10" s="474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6"/>
    </row>
    <row r="11" spans="1:24" ht="30" customHeight="1">
      <c r="A11" s="236" t="str">
        <f>VLOOKUP('Hoja de trabajo'!$A$2,Hoja1!$B$1:$C$10,2,FALSE)</f>
        <v>Elegir Institución en Hoja de trabajo</v>
      </c>
      <c r="B11" s="221"/>
      <c r="C11" s="221"/>
      <c r="D11" s="237"/>
      <c r="E11" s="238"/>
      <c r="F11" s="239"/>
      <c r="G11" s="239"/>
      <c r="H11" s="239"/>
      <c r="I11" s="240"/>
      <c r="J11" s="239"/>
      <c r="K11" s="239"/>
      <c r="L11" s="239"/>
      <c r="M11" s="240"/>
      <c r="N11" s="241"/>
      <c r="O11" s="240"/>
      <c r="P11" s="242"/>
      <c r="Q11" s="243"/>
      <c r="R11" s="88"/>
      <c r="S11" s="88"/>
      <c r="T11" s="88"/>
      <c r="U11" s="89"/>
      <c r="W11" s="220"/>
      <c r="X11" s="220"/>
    </row>
    <row r="12" spans="1:24">
      <c r="A12" s="86" t="s">
        <v>114</v>
      </c>
      <c r="B12" s="251"/>
      <c r="C12" s="252"/>
      <c r="D12" s="253"/>
      <c r="E12" s="254"/>
      <c r="F12" s="253"/>
      <c r="G12" s="253"/>
      <c r="H12" s="253"/>
      <c r="I12" s="255"/>
      <c r="J12" s="245"/>
      <c r="K12" s="245"/>
      <c r="L12" s="245"/>
      <c r="M12" s="255"/>
      <c r="N12" s="245"/>
      <c r="O12" s="255"/>
      <c r="P12" s="256"/>
      <c r="Q12" s="87"/>
      <c r="R12" s="88">
        <f>F12*J12</f>
        <v>0</v>
      </c>
      <c r="S12" s="88">
        <f t="shared" ref="S12:S18" si="0">G12*K12</f>
        <v>0</v>
      </c>
      <c r="T12" s="88">
        <f t="shared" ref="T12:T18" si="1">H12*L12</f>
        <v>0</v>
      </c>
      <c r="U12" s="89">
        <f t="shared" ref="U12:U18" si="2">R12+S12+T12</f>
        <v>0</v>
      </c>
      <c r="W12" s="220"/>
      <c r="X12" s="220"/>
    </row>
    <row r="13" spans="1:24">
      <c r="A13" s="86" t="s">
        <v>114</v>
      </c>
      <c r="B13" s="251"/>
      <c r="C13" s="252"/>
      <c r="D13" s="253"/>
      <c r="E13" s="254"/>
      <c r="F13" s="253"/>
      <c r="G13" s="253"/>
      <c r="H13" s="253"/>
      <c r="I13" s="255"/>
      <c r="J13" s="245"/>
      <c r="K13" s="245"/>
      <c r="L13" s="245"/>
      <c r="M13" s="255"/>
      <c r="N13" s="255"/>
      <c r="O13" s="255"/>
      <c r="P13" s="256"/>
      <c r="Q13" s="87"/>
      <c r="R13" s="88">
        <f t="shared" ref="R13:R18" si="3">F13*J13</f>
        <v>0</v>
      </c>
      <c r="S13" s="88">
        <f t="shared" si="0"/>
        <v>0</v>
      </c>
      <c r="T13" s="88">
        <f t="shared" si="1"/>
        <v>0</v>
      </c>
      <c r="U13" s="89">
        <f t="shared" si="2"/>
        <v>0</v>
      </c>
      <c r="W13" s="220"/>
      <c r="X13" s="220"/>
    </row>
    <row r="14" spans="1:24">
      <c r="A14" s="86" t="s">
        <v>114</v>
      </c>
      <c r="B14" s="251"/>
      <c r="C14" s="252"/>
      <c r="D14" s="253"/>
      <c r="E14" s="254"/>
      <c r="F14" s="253"/>
      <c r="G14" s="253"/>
      <c r="H14" s="253"/>
      <c r="I14" s="255"/>
      <c r="J14" s="245"/>
      <c r="K14" s="245"/>
      <c r="L14" s="245"/>
      <c r="M14" s="255"/>
      <c r="N14" s="255"/>
      <c r="O14" s="255"/>
      <c r="P14" s="256"/>
      <c r="Q14" s="87"/>
      <c r="R14" s="88">
        <f t="shared" si="3"/>
        <v>0</v>
      </c>
      <c r="S14" s="88">
        <f t="shared" si="0"/>
        <v>0</v>
      </c>
      <c r="T14" s="88">
        <f t="shared" si="1"/>
        <v>0</v>
      </c>
      <c r="U14" s="89">
        <f t="shared" si="2"/>
        <v>0</v>
      </c>
      <c r="W14" s="220"/>
      <c r="X14" s="220"/>
    </row>
    <row r="15" spans="1:24">
      <c r="A15" s="86" t="s">
        <v>114</v>
      </c>
      <c r="B15" s="251"/>
      <c r="C15" s="252"/>
      <c r="D15" s="253"/>
      <c r="E15" s="254"/>
      <c r="F15" s="253"/>
      <c r="G15" s="253"/>
      <c r="H15" s="253"/>
      <c r="I15" s="255"/>
      <c r="J15" s="245"/>
      <c r="K15" s="245"/>
      <c r="L15" s="245"/>
      <c r="M15" s="255"/>
      <c r="N15" s="255"/>
      <c r="O15" s="255"/>
      <c r="P15" s="256"/>
      <c r="Q15" s="87"/>
      <c r="R15" s="88">
        <f t="shared" si="3"/>
        <v>0</v>
      </c>
      <c r="S15" s="88">
        <f t="shared" si="0"/>
        <v>0</v>
      </c>
      <c r="T15" s="88">
        <f t="shared" si="1"/>
        <v>0</v>
      </c>
      <c r="U15" s="89">
        <f t="shared" si="2"/>
        <v>0</v>
      </c>
      <c r="W15" s="220"/>
      <c r="X15" s="220"/>
    </row>
    <row r="16" spans="1:24">
      <c r="A16" s="86" t="s">
        <v>114</v>
      </c>
      <c r="B16" s="251"/>
      <c r="C16" s="252"/>
      <c r="D16" s="253"/>
      <c r="E16" s="254"/>
      <c r="F16" s="253"/>
      <c r="G16" s="253"/>
      <c r="H16" s="253"/>
      <c r="I16" s="255"/>
      <c r="J16" s="245"/>
      <c r="K16" s="245"/>
      <c r="L16" s="245"/>
      <c r="M16" s="255"/>
      <c r="N16" s="255"/>
      <c r="O16" s="255"/>
      <c r="P16" s="256"/>
      <c r="Q16" s="87"/>
      <c r="R16" s="88">
        <f t="shared" si="3"/>
        <v>0</v>
      </c>
      <c r="S16" s="88">
        <f t="shared" si="0"/>
        <v>0</v>
      </c>
      <c r="T16" s="88">
        <f t="shared" si="1"/>
        <v>0</v>
      </c>
      <c r="U16" s="89">
        <f t="shared" si="2"/>
        <v>0</v>
      </c>
      <c r="W16" s="220"/>
      <c r="X16" s="220"/>
    </row>
    <row r="17" spans="1:24">
      <c r="A17" s="86" t="s">
        <v>114</v>
      </c>
      <c r="B17" s="251"/>
      <c r="C17" s="252"/>
      <c r="D17" s="253"/>
      <c r="E17" s="254"/>
      <c r="F17" s="253"/>
      <c r="G17" s="253"/>
      <c r="H17" s="253"/>
      <c r="I17" s="255"/>
      <c r="J17" s="245"/>
      <c r="K17" s="245"/>
      <c r="L17" s="245"/>
      <c r="M17" s="255"/>
      <c r="N17" s="255"/>
      <c r="O17" s="255"/>
      <c r="P17" s="256"/>
      <c r="Q17" s="87"/>
      <c r="R17" s="88">
        <f t="shared" si="3"/>
        <v>0</v>
      </c>
      <c r="S17" s="88">
        <f t="shared" si="0"/>
        <v>0</v>
      </c>
      <c r="T17" s="88">
        <f t="shared" si="1"/>
        <v>0</v>
      </c>
      <c r="U17" s="89">
        <f t="shared" si="2"/>
        <v>0</v>
      </c>
      <c r="W17" s="220"/>
      <c r="X17" s="220"/>
    </row>
    <row r="18" spans="1:24">
      <c r="A18" s="86" t="s">
        <v>114</v>
      </c>
      <c r="B18" s="251"/>
      <c r="C18" s="252"/>
      <c r="D18" s="253"/>
      <c r="E18" s="254"/>
      <c r="F18" s="245"/>
      <c r="G18" s="245"/>
      <c r="H18" s="245"/>
      <c r="I18" s="255"/>
      <c r="J18" s="245"/>
      <c r="K18" s="245"/>
      <c r="L18" s="245"/>
      <c r="M18" s="255"/>
      <c r="N18" s="255"/>
      <c r="O18" s="255"/>
      <c r="P18" s="256"/>
      <c r="Q18" s="87"/>
      <c r="R18" s="88">
        <f t="shared" si="3"/>
        <v>0</v>
      </c>
      <c r="S18" s="88">
        <f t="shared" si="0"/>
        <v>0</v>
      </c>
      <c r="T18" s="88">
        <f t="shared" si="1"/>
        <v>0</v>
      </c>
      <c r="U18" s="89">
        <f t="shared" si="2"/>
        <v>0</v>
      </c>
      <c r="W18" s="220"/>
      <c r="X18" s="220"/>
    </row>
    <row r="19" spans="1:24">
      <c r="A19" s="86" t="s">
        <v>114</v>
      </c>
      <c r="B19" s="251"/>
      <c r="C19" s="252"/>
      <c r="D19" s="253"/>
      <c r="E19" s="254"/>
      <c r="F19" s="257"/>
      <c r="G19" s="257"/>
      <c r="H19" s="257"/>
      <c r="I19" s="255"/>
      <c r="J19" s="245"/>
      <c r="K19" s="245"/>
      <c r="L19" s="245"/>
      <c r="M19" s="255">
        <v>2</v>
      </c>
      <c r="N19" s="255"/>
      <c r="O19" s="255"/>
      <c r="P19" s="256"/>
      <c r="Q19" s="87"/>
      <c r="R19" s="88">
        <f t="shared" ref="R19:R99" si="4">F19*J19</f>
        <v>0</v>
      </c>
      <c r="S19" s="88">
        <f t="shared" ref="S19:S99" si="5">G19*K19</f>
        <v>0</v>
      </c>
      <c r="T19" s="88">
        <f t="shared" ref="T19:T99" si="6">H19*L19</f>
        <v>0</v>
      </c>
      <c r="U19" s="89">
        <f t="shared" ref="U19:U99" si="7">R19+S19+T19</f>
        <v>0</v>
      </c>
      <c r="W19" s="220"/>
      <c r="X19" s="220"/>
    </row>
    <row r="20" spans="1:24">
      <c r="A20" s="86" t="s">
        <v>114</v>
      </c>
      <c r="B20" s="251"/>
      <c r="C20" s="252"/>
      <c r="D20" s="253"/>
      <c r="E20" s="254"/>
      <c r="F20" s="253"/>
      <c r="G20" s="253"/>
      <c r="H20" s="253"/>
      <c r="I20" s="255"/>
      <c r="J20" s="245"/>
      <c r="K20" s="245"/>
      <c r="L20" s="245"/>
      <c r="M20" s="255"/>
      <c r="N20" s="255"/>
      <c r="O20" s="255"/>
      <c r="P20" s="256"/>
      <c r="Q20" s="87"/>
      <c r="R20" s="88">
        <f t="shared" si="4"/>
        <v>0</v>
      </c>
      <c r="S20" s="88">
        <f t="shared" si="5"/>
        <v>0</v>
      </c>
      <c r="T20" s="88">
        <f t="shared" si="6"/>
        <v>0</v>
      </c>
      <c r="U20" s="89">
        <f t="shared" si="7"/>
        <v>0</v>
      </c>
      <c r="W20" s="220"/>
      <c r="X20" s="220"/>
    </row>
    <row r="21" spans="1:24">
      <c r="A21" s="86" t="s">
        <v>114</v>
      </c>
      <c r="B21" s="251"/>
      <c r="C21" s="252"/>
      <c r="D21" s="253"/>
      <c r="E21" s="254"/>
      <c r="F21" s="245"/>
      <c r="G21" s="245"/>
      <c r="H21" s="245"/>
      <c r="I21" s="255"/>
      <c r="J21" s="245"/>
      <c r="K21" s="245"/>
      <c r="L21" s="245"/>
      <c r="M21" s="255"/>
      <c r="N21" s="255"/>
      <c r="O21" s="255"/>
      <c r="P21" s="256"/>
      <c r="Q21" s="87"/>
      <c r="R21" s="88">
        <f t="shared" si="4"/>
        <v>0</v>
      </c>
      <c r="S21" s="88">
        <f t="shared" si="5"/>
        <v>0</v>
      </c>
      <c r="T21" s="88">
        <f t="shared" si="6"/>
        <v>0</v>
      </c>
      <c r="U21" s="89">
        <f t="shared" si="7"/>
        <v>0</v>
      </c>
      <c r="W21" s="220"/>
      <c r="X21" s="220"/>
    </row>
    <row r="22" spans="1:24">
      <c r="A22" s="86" t="s">
        <v>114</v>
      </c>
      <c r="B22" s="251"/>
      <c r="C22" s="252"/>
      <c r="D22" s="253"/>
      <c r="E22" s="254"/>
      <c r="F22" s="257"/>
      <c r="G22" s="257"/>
      <c r="H22" s="257"/>
      <c r="I22" s="255"/>
      <c r="J22" s="245"/>
      <c r="K22" s="245"/>
      <c r="L22" s="245"/>
      <c r="M22" s="255"/>
      <c r="N22" s="255"/>
      <c r="O22" s="255"/>
      <c r="P22" s="256"/>
      <c r="Q22" s="87"/>
      <c r="R22" s="88">
        <f t="shared" ref="R22:R69" si="8">F22*J22</f>
        <v>0</v>
      </c>
      <c r="S22" s="88">
        <f t="shared" ref="S22:S69" si="9">G22*K22</f>
        <v>0</v>
      </c>
      <c r="T22" s="88">
        <f t="shared" ref="T22:T69" si="10">H22*L22</f>
        <v>0</v>
      </c>
      <c r="U22" s="89">
        <f t="shared" ref="U22:U69" si="11">R22+S22+T22</f>
        <v>0</v>
      </c>
      <c r="W22" s="220"/>
      <c r="X22" s="220"/>
    </row>
    <row r="23" spans="1:24">
      <c r="A23" s="86" t="s">
        <v>114</v>
      </c>
      <c r="B23" s="251"/>
      <c r="C23" s="252"/>
      <c r="D23" s="253"/>
      <c r="E23" s="254"/>
      <c r="F23" s="253"/>
      <c r="G23" s="253"/>
      <c r="H23" s="253"/>
      <c r="I23" s="255"/>
      <c r="J23" s="245"/>
      <c r="K23" s="245"/>
      <c r="L23" s="245"/>
      <c r="M23" s="255"/>
      <c r="N23" s="255"/>
      <c r="O23" s="255"/>
      <c r="P23" s="256"/>
      <c r="Q23" s="87"/>
      <c r="R23" s="88">
        <f t="shared" si="8"/>
        <v>0</v>
      </c>
      <c r="S23" s="88">
        <f t="shared" si="9"/>
        <v>0</v>
      </c>
      <c r="T23" s="88">
        <f t="shared" si="10"/>
        <v>0</v>
      </c>
      <c r="U23" s="89">
        <f t="shared" si="11"/>
        <v>0</v>
      </c>
      <c r="W23" s="220"/>
      <c r="X23" s="220"/>
    </row>
    <row r="24" spans="1:24">
      <c r="A24" s="86" t="s">
        <v>114</v>
      </c>
      <c r="B24" s="251"/>
      <c r="C24" s="252"/>
      <c r="D24" s="253"/>
      <c r="E24" s="254"/>
      <c r="F24" s="245"/>
      <c r="G24" s="245"/>
      <c r="H24" s="245"/>
      <c r="I24" s="255"/>
      <c r="J24" s="245"/>
      <c r="K24" s="245"/>
      <c r="L24" s="245"/>
      <c r="M24" s="255"/>
      <c r="N24" s="255"/>
      <c r="O24" s="255"/>
      <c r="P24" s="256"/>
      <c r="Q24" s="87"/>
      <c r="R24" s="88">
        <f t="shared" si="8"/>
        <v>0</v>
      </c>
      <c r="S24" s="88">
        <f t="shared" si="9"/>
        <v>0</v>
      </c>
      <c r="T24" s="88">
        <f t="shared" si="10"/>
        <v>0</v>
      </c>
      <c r="U24" s="89">
        <f t="shared" si="11"/>
        <v>0</v>
      </c>
      <c r="W24" s="220"/>
      <c r="X24" s="220"/>
    </row>
    <row r="25" spans="1:24">
      <c r="A25" s="86" t="s">
        <v>114</v>
      </c>
      <c r="B25" s="251"/>
      <c r="C25" s="252"/>
      <c r="D25" s="253"/>
      <c r="E25" s="254"/>
      <c r="F25" s="257"/>
      <c r="G25" s="257"/>
      <c r="H25" s="257"/>
      <c r="I25" s="255"/>
      <c r="J25" s="245"/>
      <c r="K25" s="245"/>
      <c r="L25" s="245"/>
      <c r="M25" s="255"/>
      <c r="N25" s="255"/>
      <c r="O25" s="255"/>
      <c r="P25" s="256"/>
      <c r="Q25" s="87"/>
      <c r="R25" s="88">
        <f t="shared" si="8"/>
        <v>0</v>
      </c>
      <c r="S25" s="88">
        <f t="shared" si="9"/>
        <v>0</v>
      </c>
      <c r="T25" s="88">
        <f t="shared" si="10"/>
        <v>0</v>
      </c>
      <c r="U25" s="89">
        <f t="shared" si="11"/>
        <v>0</v>
      </c>
      <c r="W25" s="220"/>
      <c r="X25" s="220"/>
    </row>
    <row r="26" spans="1:24">
      <c r="A26" s="86" t="s">
        <v>114</v>
      </c>
      <c r="B26" s="251"/>
      <c r="C26" s="252"/>
      <c r="D26" s="253"/>
      <c r="E26" s="254"/>
      <c r="F26" s="253"/>
      <c r="G26" s="253"/>
      <c r="H26" s="253"/>
      <c r="I26" s="255"/>
      <c r="J26" s="245"/>
      <c r="K26" s="245"/>
      <c r="L26" s="245"/>
      <c r="M26" s="255"/>
      <c r="N26" s="255"/>
      <c r="O26" s="255"/>
      <c r="P26" s="256"/>
      <c r="Q26" s="87"/>
      <c r="R26" s="88">
        <f t="shared" si="8"/>
        <v>0</v>
      </c>
      <c r="S26" s="88">
        <f t="shared" si="9"/>
        <v>0</v>
      </c>
      <c r="T26" s="88">
        <f t="shared" si="10"/>
        <v>0</v>
      </c>
      <c r="U26" s="89">
        <f t="shared" si="11"/>
        <v>0</v>
      </c>
      <c r="W26" s="220"/>
      <c r="X26" s="220"/>
    </row>
    <row r="27" spans="1:24">
      <c r="A27" s="86" t="s">
        <v>114</v>
      </c>
      <c r="B27" s="251"/>
      <c r="C27" s="252"/>
      <c r="D27" s="253"/>
      <c r="E27" s="254"/>
      <c r="F27" s="245"/>
      <c r="G27" s="245"/>
      <c r="H27" s="245"/>
      <c r="I27" s="255"/>
      <c r="J27" s="245"/>
      <c r="K27" s="245"/>
      <c r="L27" s="245"/>
      <c r="M27" s="255"/>
      <c r="N27" s="255"/>
      <c r="O27" s="255"/>
      <c r="P27" s="256"/>
      <c r="Q27" s="87"/>
      <c r="R27" s="88">
        <f t="shared" si="8"/>
        <v>0</v>
      </c>
      <c r="S27" s="88">
        <f t="shared" si="9"/>
        <v>0</v>
      </c>
      <c r="T27" s="88">
        <f t="shared" si="10"/>
        <v>0</v>
      </c>
      <c r="U27" s="89">
        <f t="shared" si="11"/>
        <v>0</v>
      </c>
      <c r="W27" s="220"/>
      <c r="X27" s="220"/>
    </row>
    <row r="28" spans="1:24">
      <c r="A28" s="86" t="s">
        <v>114</v>
      </c>
      <c r="B28" s="251"/>
      <c r="C28" s="252"/>
      <c r="D28" s="253"/>
      <c r="E28" s="254"/>
      <c r="F28" s="257"/>
      <c r="G28" s="257"/>
      <c r="H28" s="257"/>
      <c r="I28" s="255"/>
      <c r="J28" s="245"/>
      <c r="K28" s="245"/>
      <c r="L28" s="245"/>
      <c r="M28" s="255"/>
      <c r="N28" s="255"/>
      <c r="O28" s="255"/>
      <c r="P28" s="256"/>
      <c r="Q28" s="87"/>
      <c r="R28" s="88">
        <f t="shared" si="8"/>
        <v>0</v>
      </c>
      <c r="S28" s="88">
        <f t="shared" si="9"/>
        <v>0</v>
      </c>
      <c r="T28" s="88">
        <f t="shared" si="10"/>
        <v>0</v>
      </c>
      <c r="U28" s="89">
        <f t="shared" si="11"/>
        <v>0</v>
      </c>
      <c r="W28" s="220"/>
      <c r="X28" s="220"/>
    </row>
    <row r="29" spans="1:24">
      <c r="A29" s="86" t="s">
        <v>114</v>
      </c>
      <c r="B29" s="251"/>
      <c r="C29" s="252"/>
      <c r="D29" s="253"/>
      <c r="E29" s="254"/>
      <c r="F29" s="253"/>
      <c r="G29" s="253"/>
      <c r="H29" s="253"/>
      <c r="I29" s="255"/>
      <c r="J29" s="245"/>
      <c r="K29" s="245"/>
      <c r="L29" s="245"/>
      <c r="M29" s="255"/>
      <c r="N29" s="255"/>
      <c r="O29" s="255"/>
      <c r="P29" s="256"/>
      <c r="Q29" s="87"/>
      <c r="R29" s="88">
        <f t="shared" si="8"/>
        <v>0</v>
      </c>
      <c r="S29" s="88">
        <f t="shared" si="9"/>
        <v>0</v>
      </c>
      <c r="T29" s="88">
        <f t="shared" si="10"/>
        <v>0</v>
      </c>
      <c r="U29" s="89">
        <f t="shared" si="11"/>
        <v>0</v>
      </c>
      <c r="W29" s="220"/>
      <c r="X29" s="220"/>
    </row>
    <row r="30" spans="1:24">
      <c r="A30" s="86" t="s">
        <v>114</v>
      </c>
      <c r="B30" s="251"/>
      <c r="C30" s="252"/>
      <c r="D30" s="253"/>
      <c r="E30" s="254"/>
      <c r="F30" s="245"/>
      <c r="G30" s="245"/>
      <c r="H30" s="245"/>
      <c r="I30" s="255"/>
      <c r="J30" s="245"/>
      <c r="K30" s="245"/>
      <c r="L30" s="245"/>
      <c r="M30" s="255"/>
      <c r="N30" s="255"/>
      <c r="O30" s="255"/>
      <c r="P30" s="256"/>
      <c r="Q30" s="87"/>
      <c r="R30" s="88">
        <f t="shared" si="8"/>
        <v>0</v>
      </c>
      <c r="S30" s="88">
        <f t="shared" si="9"/>
        <v>0</v>
      </c>
      <c r="T30" s="88">
        <f t="shared" si="10"/>
        <v>0</v>
      </c>
      <c r="U30" s="89">
        <f t="shared" si="11"/>
        <v>0</v>
      </c>
      <c r="W30" s="220"/>
      <c r="X30" s="220"/>
    </row>
    <row r="31" spans="1:24">
      <c r="A31" s="86" t="s">
        <v>114</v>
      </c>
      <c r="B31" s="251"/>
      <c r="C31" s="252"/>
      <c r="D31" s="253"/>
      <c r="E31" s="254"/>
      <c r="F31" s="257"/>
      <c r="G31" s="257"/>
      <c r="H31" s="257"/>
      <c r="I31" s="255"/>
      <c r="J31" s="245"/>
      <c r="K31" s="245"/>
      <c r="L31" s="245"/>
      <c r="M31" s="255"/>
      <c r="N31" s="255"/>
      <c r="O31" s="255"/>
      <c r="P31" s="256"/>
      <c r="Q31" s="87"/>
      <c r="R31" s="88">
        <f t="shared" si="8"/>
        <v>0</v>
      </c>
      <c r="S31" s="88">
        <f t="shared" si="9"/>
        <v>0</v>
      </c>
      <c r="T31" s="88">
        <f t="shared" si="10"/>
        <v>0</v>
      </c>
      <c r="U31" s="89">
        <f t="shared" si="11"/>
        <v>0</v>
      </c>
      <c r="W31" s="220"/>
      <c r="X31" s="220"/>
    </row>
    <row r="32" spans="1:24">
      <c r="A32" s="86" t="s">
        <v>114</v>
      </c>
      <c r="B32" s="251"/>
      <c r="C32" s="252"/>
      <c r="D32" s="253"/>
      <c r="E32" s="254"/>
      <c r="F32" s="253"/>
      <c r="G32" s="253"/>
      <c r="H32" s="253"/>
      <c r="I32" s="255"/>
      <c r="J32" s="245"/>
      <c r="K32" s="245"/>
      <c r="L32" s="245"/>
      <c r="M32" s="255"/>
      <c r="N32" s="255"/>
      <c r="O32" s="255"/>
      <c r="P32" s="256"/>
      <c r="Q32" s="87"/>
      <c r="R32" s="88">
        <f t="shared" si="8"/>
        <v>0</v>
      </c>
      <c r="S32" s="88">
        <f t="shared" si="9"/>
        <v>0</v>
      </c>
      <c r="T32" s="88">
        <f t="shared" si="10"/>
        <v>0</v>
      </c>
      <c r="U32" s="89">
        <f t="shared" si="11"/>
        <v>0</v>
      </c>
      <c r="W32" s="220"/>
      <c r="X32" s="220"/>
    </row>
    <row r="33" spans="1:24">
      <c r="A33" s="86" t="s">
        <v>114</v>
      </c>
      <c r="B33" s="251"/>
      <c r="C33" s="252"/>
      <c r="D33" s="253"/>
      <c r="E33" s="254"/>
      <c r="F33" s="245"/>
      <c r="G33" s="245"/>
      <c r="H33" s="245"/>
      <c r="I33" s="255"/>
      <c r="J33" s="245"/>
      <c r="K33" s="245"/>
      <c r="L33" s="245"/>
      <c r="M33" s="255"/>
      <c r="N33" s="255"/>
      <c r="O33" s="255"/>
      <c r="P33" s="256"/>
      <c r="Q33" s="87"/>
      <c r="R33" s="88">
        <f t="shared" si="8"/>
        <v>0</v>
      </c>
      <c r="S33" s="88">
        <f t="shared" si="9"/>
        <v>0</v>
      </c>
      <c r="T33" s="88">
        <f t="shared" si="10"/>
        <v>0</v>
      </c>
      <c r="U33" s="89">
        <f t="shared" si="11"/>
        <v>0</v>
      </c>
      <c r="W33" s="220"/>
      <c r="X33" s="220"/>
    </row>
    <row r="34" spans="1:24">
      <c r="A34" s="86" t="s">
        <v>114</v>
      </c>
      <c r="B34" s="251"/>
      <c r="C34" s="252"/>
      <c r="D34" s="253"/>
      <c r="E34" s="254"/>
      <c r="F34" s="257"/>
      <c r="G34" s="257"/>
      <c r="H34" s="257"/>
      <c r="I34" s="255"/>
      <c r="J34" s="245"/>
      <c r="K34" s="245"/>
      <c r="L34" s="245"/>
      <c r="M34" s="255"/>
      <c r="N34" s="255"/>
      <c r="O34" s="255"/>
      <c r="P34" s="256"/>
      <c r="Q34" s="87"/>
      <c r="R34" s="88">
        <f t="shared" si="8"/>
        <v>0</v>
      </c>
      <c r="S34" s="88">
        <f t="shared" si="9"/>
        <v>0</v>
      </c>
      <c r="T34" s="88">
        <f t="shared" si="10"/>
        <v>0</v>
      </c>
      <c r="U34" s="89">
        <f t="shared" si="11"/>
        <v>0</v>
      </c>
      <c r="W34" s="220"/>
      <c r="X34" s="220"/>
    </row>
    <row r="35" spans="1:24">
      <c r="A35" s="86" t="s">
        <v>114</v>
      </c>
      <c r="B35" s="251"/>
      <c r="C35" s="252"/>
      <c r="D35" s="253"/>
      <c r="E35" s="254"/>
      <c r="F35" s="253"/>
      <c r="G35" s="253"/>
      <c r="H35" s="253"/>
      <c r="I35" s="255"/>
      <c r="J35" s="245"/>
      <c r="K35" s="245"/>
      <c r="L35" s="245"/>
      <c r="M35" s="255"/>
      <c r="N35" s="255"/>
      <c r="O35" s="255"/>
      <c r="P35" s="256"/>
      <c r="Q35" s="87"/>
      <c r="R35" s="88">
        <f t="shared" si="8"/>
        <v>0</v>
      </c>
      <c r="S35" s="88">
        <f t="shared" si="9"/>
        <v>0</v>
      </c>
      <c r="T35" s="88">
        <f t="shared" si="10"/>
        <v>0</v>
      </c>
      <c r="U35" s="89">
        <f t="shared" si="11"/>
        <v>0</v>
      </c>
      <c r="W35" s="220"/>
      <c r="X35" s="220"/>
    </row>
    <row r="36" spans="1:24">
      <c r="A36" s="86" t="s">
        <v>114</v>
      </c>
      <c r="B36" s="251"/>
      <c r="C36" s="252"/>
      <c r="D36" s="253"/>
      <c r="E36" s="254"/>
      <c r="F36" s="245"/>
      <c r="G36" s="245"/>
      <c r="H36" s="245"/>
      <c r="I36" s="255"/>
      <c r="J36" s="245"/>
      <c r="K36" s="245"/>
      <c r="L36" s="245"/>
      <c r="M36" s="255"/>
      <c r="N36" s="255"/>
      <c r="O36" s="255"/>
      <c r="P36" s="256"/>
      <c r="Q36" s="87"/>
      <c r="R36" s="88">
        <f t="shared" si="8"/>
        <v>0</v>
      </c>
      <c r="S36" s="88">
        <f t="shared" si="9"/>
        <v>0</v>
      </c>
      <c r="T36" s="88">
        <f t="shared" si="10"/>
        <v>0</v>
      </c>
      <c r="U36" s="89">
        <f t="shared" si="11"/>
        <v>0</v>
      </c>
      <c r="W36" s="220"/>
      <c r="X36" s="220"/>
    </row>
    <row r="37" spans="1:24">
      <c r="A37" s="86" t="s">
        <v>114</v>
      </c>
      <c r="B37" s="251"/>
      <c r="C37" s="252"/>
      <c r="D37" s="253"/>
      <c r="E37" s="254"/>
      <c r="F37" s="257"/>
      <c r="G37" s="257"/>
      <c r="H37" s="257"/>
      <c r="I37" s="255"/>
      <c r="J37" s="245"/>
      <c r="K37" s="245"/>
      <c r="L37" s="245"/>
      <c r="M37" s="255"/>
      <c r="N37" s="255"/>
      <c r="O37" s="255"/>
      <c r="P37" s="256"/>
      <c r="Q37" s="87"/>
      <c r="R37" s="88">
        <f t="shared" si="8"/>
        <v>0</v>
      </c>
      <c r="S37" s="88">
        <f t="shared" si="9"/>
        <v>0</v>
      </c>
      <c r="T37" s="88">
        <f t="shared" si="10"/>
        <v>0</v>
      </c>
      <c r="U37" s="89">
        <f t="shared" si="11"/>
        <v>0</v>
      </c>
      <c r="W37" s="220"/>
      <c r="X37" s="220"/>
    </row>
    <row r="38" spans="1:24">
      <c r="A38" s="86" t="s">
        <v>114</v>
      </c>
      <c r="B38" s="251"/>
      <c r="C38" s="252"/>
      <c r="D38" s="253"/>
      <c r="E38" s="254"/>
      <c r="F38" s="253"/>
      <c r="G38" s="253"/>
      <c r="H38" s="253"/>
      <c r="I38" s="255"/>
      <c r="J38" s="245"/>
      <c r="K38" s="245"/>
      <c r="L38" s="245"/>
      <c r="M38" s="255"/>
      <c r="N38" s="255"/>
      <c r="O38" s="255"/>
      <c r="P38" s="256"/>
      <c r="Q38" s="87"/>
      <c r="R38" s="88">
        <f t="shared" si="8"/>
        <v>0</v>
      </c>
      <c r="S38" s="88">
        <f t="shared" si="9"/>
        <v>0</v>
      </c>
      <c r="T38" s="88">
        <f t="shared" si="10"/>
        <v>0</v>
      </c>
      <c r="U38" s="89">
        <f t="shared" si="11"/>
        <v>0</v>
      </c>
      <c r="W38" s="220"/>
      <c r="X38" s="220"/>
    </row>
    <row r="39" spans="1:24">
      <c r="A39" s="86" t="s">
        <v>114</v>
      </c>
      <c r="B39" s="251"/>
      <c r="C39" s="252"/>
      <c r="D39" s="253"/>
      <c r="E39" s="254"/>
      <c r="F39" s="245"/>
      <c r="G39" s="245"/>
      <c r="H39" s="245"/>
      <c r="I39" s="255"/>
      <c r="J39" s="245"/>
      <c r="K39" s="245"/>
      <c r="L39" s="245"/>
      <c r="M39" s="255"/>
      <c r="N39" s="255"/>
      <c r="O39" s="255"/>
      <c r="P39" s="256"/>
      <c r="Q39" s="87"/>
      <c r="R39" s="88">
        <f t="shared" si="8"/>
        <v>0</v>
      </c>
      <c r="S39" s="88">
        <f t="shared" si="9"/>
        <v>0</v>
      </c>
      <c r="T39" s="88">
        <f t="shared" si="10"/>
        <v>0</v>
      </c>
      <c r="U39" s="89">
        <f t="shared" si="11"/>
        <v>0</v>
      </c>
      <c r="W39" s="220"/>
      <c r="X39" s="220"/>
    </row>
    <row r="40" spans="1:24">
      <c r="A40" s="86" t="s">
        <v>114</v>
      </c>
      <c r="B40" s="251"/>
      <c r="C40" s="252"/>
      <c r="D40" s="253"/>
      <c r="E40" s="254"/>
      <c r="F40" s="257"/>
      <c r="G40" s="257"/>
      <c r="H40" s="257"/>
      <c r="I40" s="255"/>
      <c r="J40" s="245"/>
      <c r="K40" s="245"/>
      <c r="L40" s="245"/>
      <c r="M40" s="255"/>
      <c r="N40" s="255"/>
      <c r="O40" s="255"/>
      <c r="P40" s="256"/>
      <c r="Q40" s="87"/>
      <c r="R40" s="88">
        <f t="shared" si="8"/>
        <v>0</v>
      </c>
      <c r="S40" s="88">
        <f t="shared" si="9"/>
        <v>0</v>
      </c>
      <c r="T40" s="88">
        <f t="shared" si="10"/>
        <v>0</v>
      </c>
      <c r="U40" s="89">
        <f t="shared" si="11"/>
        <v>0</v>
      </c>
      <c r="W40" s="220"/>
      <c r="X40" s="220"/>
    </row>
    <row r="41" spans="1:24">
      <c r="A41" s="86" t="s">
        <v>114</v>
      </c>
      <c r="B41" s="251"/>
      <c r="C41" s="252"/>
      <c r="D41" s="253"/>
      <c r="E41" s="254"/>
      <c r="F41" s="253"/>
      <c r="G41" s="253"/>
      <c r="H41" s="253"/>
      <c r="I41" s="255"/>
      <c r="J41" s="245"/>
      <c r="K41" s="245"/>
      <c r="L41" s="245"/>
      <c r="M41" s="255"/>
      <c r="N41" s="255"/>
      <c r="O41" s="255"/>
      <c r="P41" s="256"/>
      <c r="Q41" s="87"/>
      <c r="R41" s="88">
        <f t="shared" si="8"/>
        <v>0</v>
      </c>
      <c r="S41" s="88">
        <f t="shared" si="9"/>
        <v>0</v>
      </c>
      <c r="T41" s="88">
        <f t="shared" si="10"/>
        <v>0</v>
      </c>
      <c r="U41" s="89">
        <f t="shared" si="11"/>
        <v>0</v>
      </c>
      <c r="W41" s="220"/>
      <c r="X41" s="220"/>
    </row>
    <row r="42" spans="1:24">
      <c r="A42" s="86" t="s">
        <v>114</v>
      </c>
      <c r="B42" s="251"/>
      <c r="C42" s="252"/>
      <c r="D42" s="253"/>
      <c r="E42" s="254"/>
      <c r="F42" s="245"/>
      <c r="G42" s="245"/>
      <c r="H42" s="245"/>
      <c r="I42" s="255"/>
      <c r="J42" s="245"/>
      <c r="K42" s="245"/>
      <c r="L42" s="245"/>
      <c r="M42" s="255"/>
      <c r="N42" s="255"/>
      <c r="O42" s="255"/>
      <c r="P42" s="256"/>
      <c r="Q42" s="87"/>
      <c r="R42" s="88">
        <f t="shared" si="8"/>
        <v>0</v>
      </c>
      <c r="S42" s="88">
        <f t="shared" si="9"/>
        <v>0</v>
      </c>
      <c r="T42" s="88">
        <f t="shared" si="10"/>
        <v>0</v>
      </c>
      <c r="U42" s="89">
        <f t="shared" si="11"/>
        <v>0</v>
      </c>
      <c r="W42" s="220"/>
      <c r="X42" s="220"/>
    </row>
    <row r="43" spans="1:24">
      <c r="A43" s="86" t="s">
        <v>114</v>
      </c>
      <c r="B43" s="251"/>
      <c r="C43" s="252"/>
      <c r="D43" s="253"/>
      <c r="E43" s="254"/>
      <c r="F43" s="257"/>
      <c r="G43" s="257"/>
      <c r="H43" s="257"/>
      <c r="I43" s="255"/>
      <c r="J43" s="245"/>
      <c r="K43" s="245"/>
      <c r="L43" s="245"/>
      <c r="M43" s="255"/>
      <c r="N43" s="255"/>
      <c r="O43" s="255"/>
      <c r="P43" s="256"/>
      <c r="Q43" s="87"/>
      <c r="R43" s="88">
        <f t="shared" si="8"/>
        <v>0</v>
      </c>
      <c r="S43" s="88">
        <f t="shared" si="9"/>
        <v>0</v>
      </c>
      <c r="T43" s="88">
        <f t="shared" si="10"/>
        <v>0</v>
      </c>
      <c r="U43" s="89">
        <f t="shared" si="11"/>
        <v>0</v>
      </c>
      <c r="W43" s="220"/>
      <c r="X43" s="220"/>
    </row>
    <row r="44" spans="1:24">
      <c r="A44" s="86" t="s">
        <v>114</v>
      </c>
      <c r="B44" s="251"/>
      <c r="C44" s="252"/>
      <c r="D44" s="253"/>
      <c r="E44" s="254"/>
      <c r="F44" s="253"/>
      <c r="G44" s="253"/>
      <c r="H44" s="253"/>
      <c r="I44" s="255"/>
      <c r="J44" s="245"/>
      <c r="K44" s="245"/>
      <c r="L44" s="245"/>
      <c r="M44" s="255"/>
      <c r="N44" s="255"/>
      <c r="O44" s="255"/>
      <c r="P44" s="256"/>
      <c r="Q44" s="87"/>
      <c r="R44" s="88">
        <f t="shared" si="8"/>
        <v>0</v>
      </c>
      <c r="S44" s="88">
        <f t="shared" si="9"/>
        <v>0</v>
      </c>
      <c r="T44" s="88">
        <f t="shared" si="10"/>
        <v>0</v>
      </c>
      <c r="U44" s="89">
        <f t="shared" si="11"/>
        <v>0</v>
      </c>
      <c r="W44" s="220"/>
      <c r="X44" s="220"/>
    </row>
    <row r="45" spans="1:24">
      <c r="A45" s="86" t="s">
        <v>114</v>
      </c>
      <c r="B45" s="251"/>
      <c r="C45" s="252"/>
      <c r="D45" s="253"/>
      <c r="E45" s="254"/>
      <c r="F45" s="245"/>
      <c r="G45" s="245"/>
      <c r="H45" s="245"/>
      <c r="I45" s="255"/>
      <c r="J45" s="245"/>
      <c r="K45" s="245"/>
      <c r="L45" s="245"/>
      <c r="M45" s="255"/>
      <c r="N45" s="255"/>
      <c r="O45" s="255"/>
      <c r="P45" s="256"/>
      <c r="Q45" s="87"/>
      <c r="R45" s="88">
        <f t="shared" si="8"/>
        <v>0</v>
      </c>
      <c r="S45" s="88">
        <f t="shared" si="9"/>
        <v>0</v>
      </c>
      <c r="T45" s="88">
        <f t="shared" si="10"/>
        <v>0</v>
      </c>
      <c r="U45" s="89">
        <f t="shared" si="11"/>
        <v>0</v>
      </c>
      <c r="W45" s="220"/>
      <c r="X45" s="220"/>
    </row>
    <row r="46" spans="1:24">
      <c r="A46" s="86" t="s">
        <v>114</v>
      </c>
      <c r="B46" s="251"/>
      <c r="C46" s="252"/>
      <c r="D46" s="253"/>
      <c r="E46" s="254"/>
      <c r="F46" s="257"/>
      <c r="G46" s="257"/>
      <c r="H46" s="257"/>
      <c r="I46" s="255"/>
      <c r="J46" s="245"/>
      <c r="K46" s="245"/>
      <c r="L46" s="245"/>
      <c r="M46" s="255"/>
      <c r="N46" s="255"/>
      <c r="O46" s="255"/>
      <c r="P46" s="256"/>
      <c r="Q46" s="87"/>
      <c r="R46" s="88">
        <f t="shared" si="8"/>
        <v>0</v>
      </c>
      <c r="S46" s="88">
        <f t="shared" si="9"/>
        <v>0</v>
      </c>
      <c r="T46" s="88">
        <f t="shared" si="10"/>
        <v>0</v>
      </c>
      <c r="U46" s="89">
        <f t="shared" si="11"/>
        <v>0</v>
      </c>
      <c r="W46" s="220"/>
      <c r="X46" s="220"/>
    </row>
    <row r="47" spans="1:24">
      <c r="A47" s="86" t="s">
        <v>114</v>
      </c>
      <c r="B47" s="251"/>
      <c r="C47" s="252"/>
      <c r="D47" s="253"/>
      <c r="E47" s="254"/>
      <c r="F47" s="253"/>
      <c r="G47" s="253"/>
      <c r="H47" s="253"/>
      <c r="I47" s="255"/>
      <c r="J47" s="245"/>
      <c r="K47" s="245"/>
      <c r="L47" s="245"/>
      <c r="M47" s="255"/>
      <c r="N47" s="255"/>
      <c r="O47" s="255"/>
      <c r="P47" s="256"/>
      <c r="Q47" s="87"/>
      <c r="R47" s="88">
        <f t="shared" si="8"/>
        <v>0</v>
      </c>
      <c r="S47" s="88">
        <f t="shared" si="9"/>
        <v>0</v>
      </c>
      <c r="T47" s="88">
        <f t="shared" si="10"/>
        <v>0</v>
      </c>
      <c r="U47" s="89">
        <f t="shared" si="11"/>
        <v>0</v>
      </c>
      <c r="W47" s="220"/>
      <c r="X47" s="220"/>
    </row>
    <row r="48" spans="1:24">
      <c r="A48" s="86" t="s">
        <v>114</v>
      </c>
      <c r="B48" s="251"/>
      <c r="C48" s="252"/>
      <c r="D48" s="253"/>
      <c r="E48" s="254"/>
      <c r="F48" s="245"/>
      <c r="G48" s="245"/>
      <c r="H48" s="245"/>
      <c r="I48" s="255"/>
      <c r="J48" s="245"/>
      <c r="K48" s="245"/>
      <c r="L48" s="245"/>
      <c r="M48" s="255"/>
      <c r="N48" s="255"/>
      <c r="O48" s="255"/>
      <c r="P48" s="256"/>
      <c r="Q48" s="87"/>
      <c r="R48" s="88">
        <f t="shared" si="8"/>
        <v>0</v>
      </c>
      <c r="S48" s="88">
        <f t="shared" si="9"/>
        <v>0</v>
      </c>
      <c r="T48" s="88">
        <f t="shared" si="10"/>
        <v>0</v>
      </c>
      <c r="U48" s="89">
        <f t="shared" si="11"/>
        <v>0</v>
      </c>
      <c r="W48" s="220"/>
      <c r="X48" s="220"/>
    </row>
    <row r="49" spans="1:24">
      <c r="A49" s="86" t="s">
        <v>114</v>
      </c>
      <c r="B49" s="251"/>
      <c r="C49" s="252"/>
      <c r="D49" s="253"/>
      <c r="E49" s="254"/>
      <c r="F49" s="257"/>
      <c r="G49" s="257"/>
      <c r="H49" s="257"/>
      <c r="I49" s="255"/>
      <c r="J49" s="245"/>
      <c r="K49" s="245"/>
      <c r="L49" s="245"/>
      <c r="M49" s="255"/>
      <c r="N49" s="255"/>
      <c r="O49" s="255"/>
      <c r="P49" s="256"/>
      <c r="Q49" s="87"/>
      <c r="R49" s="88">
        <f t="shared" si="8"/>
        <v>0</v>
      </c>
      <c r="S49" s="88">
        <f t="shared" si="9"/>
        <v>0</v>
      </c>
      <c r="T49" s="88">
        <f t="shared" si="10"/>
        <v>0</v>
      </c>
      <c r="U49" s="89">
        <f t="shared" si="11"/>
        <v>0</v>
      </c>
      <c r="W49" s="220"/>
      <c r="X49" s="220"/>
    </row>
    <row r="50" spans="1:24">
      <c r="A50" s="86" t="s">
        <v>114</v>
      </c>
      <c r="B50" s="251"/>
      <c r="C50" s="252"/>
      <c r="D50" s="253"/>
      <c r="E50" s="254"/>
      <c r="F50" s="253"/>
      <c r="G50" s="253"/>
      <c r="H50" s="253"/>
      <c r="I50" s="255"/>
      <c r="J50" s="245"/>
      <c r="K50" s="245"/>
      <c r="L50" s="245"/>
      <c r="M50" s="255"/>
      <c r="N50" s="255"/>
      <c r="O50" s="255"/>
      <c r="P50" s="256"/>
      <c r="Q50" s="87"/>
      <c r="R50" s="88">
        <f t="shared" si="8"/>
        <v>0</v>
      </c>
      <c r="S50" s="88">
        <f t="shared" si="9"/>
        <v>0</v>
      </c>
      <c r="T50" s="88">
        <f t="shared" si="10"/>
        <v>0</v>
      </c>
      <c r="U50" s="89">
        <f t="shared" si="11"/>
        <v>0</v>
      </c>
      <c r="W50" s="220"/>
      <c r="X50" s="220"/>
    </row>
    <row r="51" spans="1:24">
      <c r="A51" s="86" t="s">
        <v>114</v>
      </c>
      <c r="B51" s="251"/>
      <c r="C51" s="252"/>
      <c r="D51" s="253"/>
      <c r="E51" s="254"/>
      <c r="F51" s="245"/>
      <c r="G51" s="245"/>
      <c r="H51" s="245"/>
      <c r="I51" s="255"/>
      <c r="J51" s="245"/>
      <c r="K51" s="245"/>
      <c r="L51" s="245"/>
      <c r="M51" s="255"/>
      <c r="N51" s="255"/>
      <c r="O51" s="255"/>
      <c r="P51" s="256"/>
      <c r="Q51" s="87"/>
      <c r="R51" s="88">
        <f t="shared" si="8"/>
        <v>0</v>
      </c>
      <c r="S51" s="88">
        <f t="shared" si="9"/>
        <v>0</v>
      </c>
      <c r="T51" s="88">
        <f t="shared" si="10"/>
        <v>0</v>
      </c>
      <c r="U51" s="89">
        <f t="shared" si="11"/>
        <v>0</v>
      </c>
      <c r="W51" s="220"/>
      <c r="X51" s="220"/>
    </row>
    <row r="52" spans="1:24">
      <c r="A52" s="86" t="s">
        <v>114</v>
      </c>
      <c r="B52" s="251"/>
      <c r="C52" s="252"/>
      <c r="D52" s="253"/>
      <c r="E52" s="254"/>
      <c r="F52" s="257"/>
      <c r="G52" s="257"/>
      <c r="H52" s="257"/>
      <c r="I52" s="255"/>
      <c r="J52" s="245"/>
      <c r="K52" s="245"/>
      <c r="L52" s="245"/>
      <c r="M52" s="255"/>
      <c r="N52" s="255"/>
      <c r="O52" s="255"/>
      <c r="P52" s="256"/>
      <c r="Q52" s="87"/>
      <c r="R52" s="88">
        <f t="shared" si="8"/>
        <v>0</v>
      </c>
      <c r="S52" s="88">
        <f t="shared" si="9"/>
        <v>0</v>
      </c>
      <c r="T52" s="88">
        <f t="shared" si="10"/>
        <v>0</v>
      </c>
      <c r="U52" s="89">
        <f t="shared" si="11"/>
        <v>0</v>
      </c>
      <c r="W52" s="220"/>
      <c r="X52" s="220"/>
    </row>
    <row r="53" spans="1:24">
      <c r="A53" s="86" t="s">
        <v>114</v>
      </c>
      <c r="B53" s="251"/>
      <c r="C53" s="252"/>
      <c r="D53" s="253"/>
      <c r="E53" s="254"/>
      <c r="F53" s="253"/>
      <c r="G53" s="253"/>
      <c r="H53" s="253"/>
      <c r="I53" s="255"/>
      <c r="J53" s="245"/>
      <c r="K53" s="245"/>
      <c r="L53" s="245"/>
      <c r="M53" s="255"/>
      <c r="N53" s="255"/>
      <c r="O53" s="255"/>
      <c r="P53" s="256"/>
      <c r="Q53" s="87"/>
      <c r="R53" s="88">
        <f t="shared" si="8"/>
        <v>0</v>
      </c>
      <c r="S53" s="88">
        <f t="shared" si="9"/>
        <v>0</v>
      </c>
      <c r="T53" s="88">
        <f t="shared" si="10"/>
        <v>0</v>
      </c>
      <c r="U53" s="89">
        <f t="shared" si="11"/>
        <v>0</v>
      </c>
      <c r="W53" s="220"/>
      <c r="X53" s="220"/>
    </row>
    <row r="54" spans="1:24">
      <c r="A54" s="86" t="s">
        <v>114</v>
      </c>
      <c r="B54" s="251"/>
      <c r="C54" s="252"/>
      <c r="D54" s="253"/>
      <c r="E54" s="254"/>
      <c r="F54" s="245"/>
      <c r="G54" s="245"/>
      <c r="H54" s="245"/>
      <c r="I54" s="255"/>
      <c r="J54" s="245"/>
      <c r="K54" s="245"/>
      <c r="L54" s="245"/>
      <c r="M54" s="255"/>
      <c r="N54" s="255"/>
      <c r="O54" s="255"/>
      <c r="P54" s="256"/>
      <c r="Q54" s="87"/>
      <c r="R54" s="88">
        <f t="shared" si="8"/>
        <v>0</v>
      </c>
      <c r="S54" s="88">
        <f t="shared" si="9"/>
        <v>0</v>
      </c>
      <c r="T54" s="88">
        <f t="shared" si="10"/>
        <v>0</v>
      </c>
      <c r="U54" s="89">
        <f t="shared" si="11"/>
        <v>0</v>
      </c>
      <c r="W54" s="220"/>
      <c r="X54" s="220"/>
    </row>
    <row r="55" spans="1:24">
      <c r="A55" s="86" t="s">
        <v>114</v>
      </c>
      <c r="B55" s="251"/>
      <c r="C55" s="252"/>
      <c r="D55" s="253"/>
      <c r="E55" s="254"/>
      <c r="F55" s="257"/>
      <c r="G55" s="257"/>
      <c r="H55" s="257"/>
      <c r="I55" s="255"/>
      <c r="J55" s="245"/>
      <c r="K55" s="245"/>
      <c r="L55" s="245"/>
      <c r="M55" s="255"/>
      <c r="N55" s="255"/>
      <c r="O55" s="255"/>
      <c r="P55" s="256"/>
      <c r="Q55" s="87"/>
      <c r="R55" s="88">
        <f t="shared" si="8"/>
        <v>0</v>
      </c>
      <c r="S55" s="88">
        <f t="shared" si="9"/>
        <v>0</v>
      </c>
      <c r="T55" s="88">
        <f t="shared" si="10"/>
        <v>0</v>
      </c>
      <c r="U55" s="89">
        <f t="shared" si="11"/>
        <v>0</v>
      </c>
      <c r="W55" s="220"/>
      <c r="X55" s="220"/>
    </row>
    <row r="56" spans="1:24">
      <c r="A56" s="86" t="s">
        <v>114</v>
      </c>
      <c r="B56" s="251"/>
      <c r="C56" s="252"/>
      <c r="D56" s="253"/>
      <c r="E56" s="254"/>
      <c r="F56" s="253"/>
      <c r="G56" s="253"/>
      <c r="H56" s="253"/>
      <c r="I56" s="255"/>
      <c r="J56" s="245"/>
      <c r="K56" s="245"/>
      <c r="L56" s="245"/>
      <c r="M56" s="255"/>
      <c r="N56" s="255"/>
      <c r="O56" s="255"/>
      <c r="P56" s="256"/>
      <c r="Q56" s="87"/>
      <c r="R56" s="88">
        <f t="shared" si="8"/>
        <v>0</v>
      </c>
      <c r="S56" s="88">
        <f t="shared" si="9"/>
        <v>0</v>
      </c>
      <c r="T56" s="88">
        <f t="shared" si="10"/>
        <v>0</v>
      </c>
      <c r="U56" s="89">
        <f t="shared" si="11"/>
        <v>0</v>
      </c>
      <c r="W56" s="220"/>
      <c r="X56" s="220"/>
    </row>
    <row r="57" spans="1:24">
      <c r="A57" s="86" t="s">
        <v>114</v>
      </c>
      <c r="B57" s="251"/>
      <c r="C57" s="252"/>
      <c r="D57" s="253"/>
      <c r="E57" s="254"/>
      <c r="F57" s="245"/>
      <c r="G57" s="245"/>
      <c r="H57" s="245"/>
      <c r="I57" s="255"/>
      <c r="J57" s="245"/>
      <c r="K57" s="245"/>
      <c r="L57" s="245"/>
      <c r="M57" s="255"/>
      <c r="N57" s="255"/>
      <c r="O57" s="255"/>
      <c r="P57" s="256"/>
      <c r="Q57" s="87"/>
      <c r="R57" s="88">
        <f t="shared" si="8"/>
        <v>0</v>
      </c>
      <c r="S57" s="88">
        <f t="shared" si="9"/>
        <v>0</v>
      </c>
      <c r="T57" s="88">
        <f t="shared" si="10"/>
        <v>0</v>
      </c>
      <c r="U57" s="89">
        <f t="shared" si="11"/>
        <v>0</v>
      </c>
      <c r="W57" s="220"/>
      <c r="X57" s="220"/>
    </row>
    <row r="58" spans="1:24">
      <c r="A58" s="86" t="s">
        <v>114</v>
      </c>
      <c r="B58" s="251"/>
      <c r="C58" s="252"/>
      <c r="D58" s="253"/>
      <c r="E58" s="254"/>
      <c r="F58" s="257"/>
      <c r="G58" s="257"/>
      <c r="H58" s="257"/>
      <c r="I58" s="255"/>
      <c r="J58" s="245"/>
      <c r="K58" s="245"/>
      <c r="L58" s="245"/>
      <c r="M58" s="255"/>
      <c r="N58" s="255"/>
      <c r="O58" s="255"/>
      <c r="P58" s="256"/>
      <c r="Q58" s="87"/>
      <c r="R58" s="88">
        <f t="shared" si="8"/>
        <v>0</v>
      </c>
      <c r="S58" s="88">
        <f t="shared" si="9"/>
        <v>0</v>
      </c>
      <c r="T58" s="88">
        <f t="shared" si="10"/>
        <v>0</v>
      </c>
      <c r="U58" s="89">
        <f t="shared" si="11"/>
        <v>0</v>
      </c>
      <c r="W58" s="220"/>
      <c r="X58" s="220"/>
    </row>
    <row r="59" spans="1:24">
      <c r="A59" s="86" t="s">
        <v>114</v>
      </c>
      <c r="B59" s="251"/>
      <c r="C59" s="252"/>
      <c r="D59" s="253"/>
      <c r="E59" s="254"/>
      <c r="F59" s="253"/>
      <c r="G59" s="253"/>
      <c r="H59" s="253"/>
      <c r="I59" s="255"/>
      <c r="J59" s="245"/>
      <c r="K59" s="245"/>
      <c r="L59" s="245"/>
      <c r="M59" s="255"/>
      <c r="N59" s="255"/>
      <c r="O59" s="255"/>
      <c r="P59" s="256"/>
      <c r="Q59" s="87"/>
      <c r="R59" s="88">
        <f t="shared" si="8"/>
        <v>0</v>
      </c>
      <c r="S59" s="88">
        <f t="shared" si="9"/>
        <v>0</v>
      </c>
      <c r="T59" s="88">
        <f t="shared" si="10"/>
        <v>0</v>
      </c>
      <c r="U59" s="89">
        <f t="shared" si="11"/>
        <v>0</v>
      </c>
      <c r="W59" s="220"/>
      <c r="X59" s="220"/>
    </row>
    <row r="60" spans="1:24">
      <c r="A60" s="86" t="s">
        <v>114</v>
      </c>
      <c r="B60" s="251"/>
      <c r="C60" s="252"/>
      <c r="D60" s="253"/>
      <c r="E60" s="254"/>
      <c r="F60" s="245"/>
      <c r="G60" s="245"/>
      <c r="H60" s="245"/>
      <c r="I60" s="255"/>
      <c r="J60" s="245"/>
      <c r="K60" s="245"/>
      <c r="L60" s="245"/>
      <c r="M60" s="255"/>
      <c r="N60" s="255"/>
      <c r="O60" s="255"/>
      <c r="P60" s="256"/>
      <c r="Q60" s="87"/>
      <c r="R60" s="88">
        <f t="shared" si="8"/>
        <v>0</v>
      </c>
      <c r="S60" s="88">
        <f t="shared" si="9"/>
        <v>0</v>
      </c>
      <c r="T60" s="88">
        <f t="shared" si="10"/>
        <v>0</v>
      </c>
      <c r="U60" s="89">
        <f t="shared" si="11"/>
        <v>0</v>
      </c>
      <c r="W60" s="220"/>
      <c r="X60" s="220"/>
    </row>
    <row r="61" spans="1:24">
      <c r="A61" s="86" t="s">
        <v>114</v>
      </c>
      <c r="B61" s="251"/>
      <c r="C61" s="252"/>
      <c r="D61" s="253"/>
      <c r="E61" s="254"/>
      <c r="F61" s="257"/>
      <c r="G61" s="257"/>
      <c r="H61" s="257"/>
      <c r="I61" s="255"/>
      <c r="J61" s="245"/>
      <c r="K61" s="245"/>
      <c r="L61" s="245"/>
      <c r="M61" s="255"/>
      <c r="N61" s="255"/>
      <c r="O61" s="255"/>
      <c r="P61" s="256"/>
      <c r="Q61" s="87"/>
      <c r="R61" s="88">
        <f t="shared" si="8"/>
        <v>0</v>
      </c>
      <c r="S61" s="88">
        <f t="shared" si="9"/>
        <v>0</v>
      </c>
      <c r="T61" s="88">
        <f t="shared" si="10"/>
        <v>0</v>
      </c>
      <c r="U61" s="89">
        <f t="shared" si="11"/>
        <v>0</v>
      </c>
      <c r="W61" s="220"/>
      <c r="X61" s="220"/>
    </row>
    <row r="62" spans="1:24">
      <c r="A62" s="86" t="s">
        <v>114</v>
      </c>
      <c r="B62" s="251"/>
      <c r="C62" s="252"/>
      <c r="D62" s="253"/>
      <c r="E62" s="254"/>
      <c r="F62" s="253"/>
      <c r="G62" s="253"/>
      <c r="H62" s="253"/>
      <c r="I62" s="255"/>
      <c r="J62" s="245"/>
      <c r="K62" s="245"/>
      <c r="L62" s="245"/>
      <c r="M62" s="255"/>
      <c r="N62" s="255"/>
      <c r="O62" s="255"/>
      <c r="P62" s="256"/>
      <c r="Q62" s="87"/>
      <c r="R62" s="88">
        <f t="shared" si="8"/>
        <v>0</v>
      </c>
      <c r="S62" s="88">
        <f t="shared" si="9"/>
        <v>0</v>
      </c>
      <c r="T62" s="88">
        <f t="shared" si="10"/>
        <v>0</v>
      </c>
      <c r="U62" s="89">
        <f t="shared" si="11"/>
        <v>0</v>
      </c>
      <c r="W62" s="220"/>
      <c r="X62" s="220"/>
    </row>
    <row r="63" spans="1:24">
      <c r="A63" s="86" t="s">
        <v>114</v>
      </c>
      <c r="B63" s="251"/>
      <c r="C63" s="252"/>
      <c r="D63" s="253"/>
      <c r="E63" s="254"/>
      <c r="F63" s="245"/>
      <c r="G63" s="245"/>
      <c r="H63" s="245"/>
      <c r="I63" s="255"/>
      <c r="J63" s="245"/>
      <c r="K63" s="245"/>
      <c r="L63" s="245"/>
      <c r="M63" s="255"/>
      <c r="N63" s="255"/>
      <c r="O63" s="255"/>
      <c r="P63" s="256"/>
      <c r="Q63" s="87"/>
      <c r="R63" s="88">
        <f t="shared" si="8"/>
        <v>0</v>
      </c>
      <c r="S63" s="88">
        <f t="shared" si="9"/>
        <v>0</v>
      </c>
      <c r="T63" s="88">
        <f t="shared" si="10"/>
        <v>0</v>
      </c>
      <c r="U63" s="89">
        <f t="shared" si="11"/>
        <v>0</v>
      </c>
      <c r="W63" s="220"/>
      <c r="X63" s="220"/>
    </row>
    <row r="64" spans="1:24">
      <c r="A64" s="86" t="s">
        <v>114</v>
      </c>
      <c r="B64" s="251"/>
      <c r="C64" s="252"/>
      <c r="D64" s="253"/>
      <c r="E64" s="254"/>
      <c r="F64" s="257"/>
      <c r="G64" s="257"/>
      <c r="H64" s="257"/>
      <c r="I64" s="255"/>
      <c r="J64" s="245"/>
      <c r="K64" s="245"/>
      <c r="L64" s="245"/>
      <c r="M64" s="255"/>
      <c r="N64" s="255"/>
      <c r="O64" s="255"/>
      <c r="P64" s="256"/>
      <c r="Q64" s="87"/>
      <c r="R64" s="88">
        <f t="shared" si="8"/>
        <v>0</v>
      </c>
      <c r="S64" s="88">
        <f t="shared" si="9"/>
        <v>0</v>
      </c>
      <c r="T64" s="88">
        <f t="shared" si="10"/>
        <v>0</v>
      </c>
      <c r="U64" s="89">
        <f t="shared" si="11"/>
        <v>0</v>
      </c>
      <c r="W64" s="220"/>
      <c r="X64" s="220"/>
    </row>
    <row r="65" spans="1:24">
      <c r="A65" s="86" t="s">
        <v>114</v>
      </c>
      <c r="B65" s="251"/>
      <c r="C65" s="252"/>
      <c r="D65" s="253"/>
      <c r="E65" s="254"/>
      <c r="F65" s="253"/>
      <c r="G65" s="253"/>
      <c r="H65" s="253"/>
      <c r="I65" s="255"/>
      <c r="J65" s="245"/>
      <c r="K65" s="245"/>
      <c r="L65" s="245"/>
      <c r="M65" s="255"/>
      <c r="N65" s="255"/>
      <c r="O65" s="255"/>
      <c r="P65" s="256"/>
      <c r="Q65" s="87"/>
      <c r="R65" s="88">
        <f t="shared" si="8"/>
        <v>0</v>
      </c>
      <c r="S65" s="88">
        <f t="shared" si="9"/>
        <v>0</v>
      </c>
      <c r="T65" s="88">
        <f t="shared" si="10"/>
        <v>0</v>
      </c>
      <c r="U65" s="89">
        <f t="shared" si="11"/>
        <v>0</v>
      </c>
      <c r="W65" s="220"/>
      <c r="X65" s="220"/>
    </row>
    <row r="66" spans="1:24">
      <c r="A66" s="86" t="s">
        <v>114</v>
      </c>
      <c r="B66" s="251"/>
      <c r="C66" s="252"/>
      <c r="D66" s="253"/>
      <c r="E66" s="254"/>
      <c r="F66" s="245"/>
      <c r="G66" s="245"/>
      <c r="H66" s="245"/>
      <c r="I66" s="255"/>
      <c r="J66" s="245"/>
      <c r="K66" s="245"/>
      <c r="L66" s="245"/>
      <c r="M66" s="255"/>
      <c r="N66" s="255"/>
      <c r="O66" s="255"/>
      <c r="P66" s="256"/>
      <c r="Q66" s="87"/>
      <c r="R66" s="88">
        <f t="shared" si="8"/>
        <v>0</v>
      </c>
      <c r="S66" s="88">
        <f t="shared" si="9"/>
        <v>0</v>
      </c>
      <c r="T66" s="88">
        <f t="shared" si="10"/>
        <v>0</v>
      </c>
      <c r="U66" s="89">
        <f t="shared" si="11"/>
        <v>0</v>
      </c>
      <c r="W66" s="220"/>
      <c r="X66" s="220"/>
    </row>
    <row r="67" spans="1:24">
      <c r="A67" s="86" t="s">
        <v>114</v>
      </c>
      <c r="B67" s="251"/>
      <c r="C67" s="252"/>
      <c r="D67" s="253"/>
      <c r="E67" s="254"/>
      <c r="F67" s="257"/>
      <c r="G67" s="257"/>
      <c r="H67" s="257"/>
      <c r="I67" s="255"/>
      <c r="J67" s="245"/>
      <c r="K67" s="245"/>
      <c r="L67" s="245"/>
      <c r="M67" s="255"/>
      <c r="N67" s="255"/>
      <c r="O67" s="255"/>
      <c r="P67" s="256"/>
      <c r="Q67" s="87"/>
      <c r="R67" s="88">
        <f t="shared" si="8"/>
        <v>0</v>
      </c>
      <c r="S67" s="88">
        <f t="shared" si="9"/>
        <v>0</v>
      </c>
      <c r="T67" s="88">
        <f t="shared" si="10"/>
        <v>0</v>
      </c>
      <c r="U67" s="89">
        <f t="shared" si="11"/>
        <v>0</v>
      </c>
      <c r="W67" s="220"/>
      <c r="X67" s="220"/>
    </row>
    <row r="68" spans="1:24">
      <c r="A68" s="86" t="s">
        <v>114</v>
      </c>
      <c r="B68" s="251"/>
      <c r="C68" s="252"/>
      <c r="D68" s="253"/>
      <c r="E68" s="254"/>
      <c r="F68" s="253"/>
      <c r="G68" s="253"/>
      <c r="H68" s="253"/>
      <c r="I68" s="255"/>
      <c r="J68" s="245"/>
      <c r="K68" s="245"/>
      <c r="L68" s="245"/>
      <c r="M68" s="255"/>
      <c r="N68" s="255"/>
      <c r="O68" s="255"/>
      <c r="P68" s="256"/>
      <c r="Q68" s="87"/>
      <c r="R68" s="88">
        <f t="shared" si="8"/>
        <v>0</v>
      </c>
      <c r="S68" s="88">
        <f t="shared" si="9"/>
        <v>0</v>
      </c>
      <c r="T68" s="88">
        <f t="shared" si="10"/>
        <v>0</v>
      </c>
      <c r="U68" s="89">
        <f t="shared" si="11"/>
        <v>0</v>
      </c>
      <c r="W68" s="220"/>
      <c r="X68" s="220"/>
    </row>
    <row r="69" spans="1:24">
      <c r="A69" s="86" t="s">
        <v>114</v>
      </c>
      <c r="B69" s="251"/>
      <c r="C69" s="252"/>
      <c r="D69" s="253"/>
      <c r="E69" s="254"/>
      <c r="F69" s="245"/>
      <c r="G69" s="245"/>
      <c r="H69" s="245"/>
      <c r="I69" s="255"/>
      <c r="J69" s="245"/>
      <c r="K69" s="245"/>
      <c r="L69" s="245"/>
      <c r="M69" s="255"/>
      <c r="N69" s="255"/>
      <c r="O69" s="255"/>
      <c r="P69" s="256"/>
      <c r="Q69" s="87"/>
      <c r="R69" s="88">
        <f t="shared" si="8"/>
        <v>0</v>
      </c>
      <c r="S69" s="88">
        <f t="shared" si="9"/>
        <v>0</v>
      </c>
      <c r="T69" s="88">
        <f t="shared" si="10"/>
        <v>0</v>
      </c>
      <c r="U69" s="89">
        <f t="shared" si="11"/>
        <v>0</v>
      </c>
      <c r="W69" s="220"/>
      <c r="X69" s="220"/>
    </row>
    <row r="70" spans="1:24">
      <c r="A70" s="86" t="s">
        <v>114</v>
      </c>
      <c r="B70" s="251"/>
      <c r="C70" s="252"/>
      <c r="D70" s="253"/>
      <c r="E70" s="254"/>
      <c r="F70" s="257"/>
      <c r="G70" s="257"/>
      <c r="H70" s="257"/>
      <c r="I70" s="255"/>
      <c r="J70" s="245"/>
      <c r="K70" s="245"/>
      <c r="L70" s="245"/>
      <c r="M70" s="255"/>
      <c r="N70" s="255"/>
      <c r="O70" s="255"/>
      <c r="P70" s="256"/>
      <c r="Q70" s="87"/>
      <c r="R70" s="88">
        <f t="shared" si="4"/>
        <v>0</v>
      </c>
      <c r="S70" s="88">
        <f t="shared" si="5"/>
        <v>0</v>
      </c>
      <c r="T70" s="88">
        <f t="shared" si="6"/>
        <v>0</v>
      </c>
      <c r="U70" s="89">
        <f t="shared" si="7"/>
        <v>0</v>
      </c>
      <c r="W70" s="220"/>
      <c r="X70" s="220"/>
    </row>
    <row r="71" spans="1:24">
      <c r="A71" s="86" t="s">
        <v>114</v>
      </c>
      <c r="B71" s="251"/>
      <c r="C71" s="252"/>
      <c r="D71" s="253"/>
      <c r="E71" s="254"/>
      <c r="F71" s="257"/>
      <c r="G71" s="257"/>
      <c r="H71" s="257"/>
      <c r="I71" s="255"/>
      <c r="J71" s="245"/>
      <c r="K71" s="245"/>
      <c r="L71" s="245"/>
      <c r="M71" s="255"/>
      <c r="N71" s="255"/>
      <c r="O71" s="255"/>
      <c r="P71" s="256"/>
      <c r="Q71" s="87"/>
      <c r="R71" s="88">
        <f t="shared" si="4"/>
        <v>0</v>
      </c>
      <c r="S71" s="88">
        <f t="shared" si="5"/>
        <v>0</v>
      </c>
      <c r="T71" s="88">
        <f t="shared" si="6"/>
        <v>0</v>
      </c>
      <c r="U71" s="89">
        <f t="shared" si="7"/>
        <v>0</v>
      </c>
      <c r="W71" s="220"/>
      <c r="X71" s="220"/>
    </row>
    <row r="72" spans="1:24">
      <c r="A72" s="86" t="s">
        <v>114</v>
      </c>
      <c r="B72" s="251"/>
      <c r="C72" s="252"/>
      <c r="D72" s="253"/>
      <c r="E72" s="254"/>
      <c r="F72" s="257"/>
      <c r="G72" s="257"/>
      <c r="H72" s="257"/>
      <c r="I72" s="255"/>
      <c r="J72" s="245"/>
      <c r="K72" s="245"/>
      <c r="L72" s="245"/>
      <c r="M72" s="255"/>
      <c r="N72" s="255"/>
      <c r="O72" s="255"/>
      <c r="P72" s="256"/>
      <c r="Q72" s="87"/>
      <c r="R72" s="88">
        <f t="shared" si="4"/>
        <v>0</v>
      </c>
      <c r="S72" s="88">
        <f t="shared" si="5"/>
        <v>0</v>
      </c>
      <c r="T72" s="88">
        <f t="shared" si="6"/>
        <v>0</v>
      </c>
      <c r="U72" s="89">
        <f t="shared" si="7"/>
        <v>0</v>
      </c>
      <c r="W72" s="220"/>
      <c r="X72" s="220"/>
    </row>
    <row r="73" spans="1:24">
      <c r="A73" s="86" t="s">
        <v>114</v>
      </c>
      <c r="B73" s="251"/>
      <c r="C73" s="252"/>
      <c r="D73" s="253"/>
      <c r="E73" s="254"/>
      <c r="F73" s="257"/>
      <c r="G73" s="257"/>
      <c r="H73" s="257"/>
      <c r="I73" s="255"/>
      <c r="J73" s="245"/>
      <c r="K73" s="245"/>
      <c r="L73" s="245"/>
      <c r="M73" s="255"/>
      <c r="N73" s="255"/>
      <c r="O73" s="255"/>
      <c r="P73" s="256"/>
      <c r="Q73" s="87"/>
      <c r="R73" s="88">
        <f t="shared" si="4"/>
        <v>0</v>
      </c>
      <c r="S73" s="88">
        <f t="shared" si="5"/>
        <v>0</v>
      </c>
      <c r="T73" s="88">
        <f t="shared" si="6"/>
        <v>0</v>
      </c>
      <c r="U73" s="89">
        <f t="shared" si="7"/>
        <v>0</v>
      </c>
      <c r="W73" s="220"/>
      <c r="X73" s="220"/>
    </row>
    <row r="74" spans="1:24">
      <c r="A74" s="86" t="s">
        <v>114</v>
      </c>
      <c r="B74" s="251"/>
      <c r="C74" s="252"/>
      <c r="D74" s="253"/>
      <c r="E74" s="254"/>
      <c r="F74" s="245"/>
      <c r="G74" s="245"/>
      <c r="H74" s="245"/>
      <c r="I74" s="255"/>
      <c r="J74" s="245"/>
      <c r="K74" s="245"/>
      <c r="L74" s="245"/>
      <c r="M74" s="255"/>
      <c r="N74" s="255"/>
      <c r="O74" s="255"/>
      <c r="P74" s="256"/>
      <c r="Q74" s="87"/>
      <c r="R74" s="88">
        <f t="shared" si="4"/>
        <v>0</v>
      </c>
      <c r="S74" s="88">
        <f t="shared" si="5"/>
        <v>0</v>
      </c>
      <c r="T74" s="88">
        <f t="shared" si="6"/>
        <v>0</v>
      </c>
      <c r="U74" s="89">
        <f t="shared" si="7"/>
        <v>0</v>
      </c>
      <c r="W74" s="220"/>
      <c r="X74" s="220"/>
    </row>
    <row r="75" spans="1:24">
      <c r="A75" s="86" t="s">
        <v>114</v>
      </c>
      <c r="B75" s="251"/>
      <c r="C75" s="252"/>
      <c r="D75" s="253"/>
      <c r="E75" s="254"/>
      <c r="F75" s="245"/>
      <c r="G75" s="245"/>
      <c r="H75" s="245"/>
      <c r="I75" s="255"/>
      <c r="J75" s="245"/>
      <c r="K75" s="245"/>
      <c r="L75" s="245"/>
      <c r="M75" s="255"/>
      <c r="N75" s="255"/>
      <c r="O75" s="255"/>
      <c r="P75" s="256"/>
      <c r="Q75" s="87"/>
      <c r="R75" s="88">
        <f t="shared" si="4"/>
        <v>0</v>
      </c>
      <c r="S75" s="88">
        <f t="shared" si="5"/>
        <v>0</v>
      </c>
      <c r="T75" s="88">
        <f t="shared" si="6"/>
        <v>0</v>
      </c>
      <c r="U75" s="89">
        <f t="shared" si="7"/>
        <v>0</v>
      </c>
      <c r="W75" s="220"/>
      <c r="X75" s="220"/>
    </row>
    <row r="76" spans="1:24">
      <c r="A76" s="86" t="s">
        <v>114</v>
      </c>
      <c r="B76" s="251"/>
      <c r="C76" s="252"/>
      <c r="D76" s="253"/>
      <c r="E76" s="254"/>
      <c r="F76" s="245"/>
      <c r="G76" s="245"/>
      <c r="H76" s="245"/>
      <c r="I76" s="255"/>
      <c r="J76" s="245"/>
      <c r="K76" s="245"/>
      <c r="L76" s="245"/>
      <c r="M76" s="255"/>
      <c r="N76" s="255"/>
      <c r="O76" s="255"/>
      <c r="P76" s="256"/>
      <c r="Q76" s="87"/>
      <c r="R76" s="88">
        <f t="shared" si="4"/>
        <v>0</v>
      </c>
      <c r="S76" s="88">
        <f t="shared" si="5"/>
        <v>0</v>
      </c>
      <c r="T76" s="88">
        <f t="shared" si="6"/>
        <v>0</v>
      </c>
      <c r="U76" s="89">
        <f t="shared" si="7"/>
        <v>0</v>
      </c>
      <c r="W76" s="220"/>
      <c r="X76" s="220"/>
    </row>
    <row r="77" spans="1:24">
      <c r="A77" s="86" t="s">
        <v>114</v>
      </c>
      <c r="B77" s="251"/>
      <c r="C77" s="252"/>
      <c r="D77" s="253"/>
      <c r="E77" s="254"/>
      <c r="F77" s="245"/>
      <c r="G77" s="245"/>
      <c r="H77" s="245"/>
      <c r="I77" s="255"/>
      <c r="J77" s="245"/>
      <c r="K77" s="245"/>
      <c r="L77" s="245"/>
      <c r="M77" s="255"/>
      <c r="N77" s="255"/>
      <c r="O77" s="255"/>
      <c r="P77" s="256"/>
      <c r="Q77" s="87"/>
      <c r="R77" s="88">
        <f t="shared" si="4"/>
        <v>0</v>
      </c>
      <c r="S77" s="88">
        <f t="shared" si="5"/>
        <v>0</v>
      </c>
      <c r="T77" s="88">
        <f t="shared" si="6"/>
        <v>0</v>
      </c>
      <c r="U77" s="89">
        <f t="shared" si="7"/>
        <v>0</v>
      </c>
      <c r="W77" s="220"/>
      <c r="X77" s="220"/>
    </row>
    <row r="78" spans="1:24">
      <c r="A78" s="86" t="s">
        <v>114</v>
      </c>
      <c r="B78" s="251"/>
      <c r="C78" s="252"/>
      <c r="D78" s="253"/>
      <c r="E78" s="254"/>
      <c r="F78" s="245"/>
      <c r="G78" s="245"/>
      <c r="H78" s="245"/>
      <c r="I78" s="255"/>
      <c r="J78" s="245"/>
      <c r="K78" s="245"/>
      <c r="L78" s="245"/>
      <c r="M78" s="255"/>
      <c r="N78" s="255"/>
      <c r="O78" s="255"/>
      <c r="P78" s="256"/>
      <c r="Q78" s="87"/>
      <c r="R78" s="88">
        <f t="shared" si="4"/>
        <v>0</v>
      </c>
      <c r="S78" s="88">
        <f t="shared" si="5"/>
        <v>0</v>
      </c>
      <c r="T78" s="88">
        <f t="shared" si="6"/>
        <v>0</v>
      </c>
      <c r="U78" s="89">
        <f t="shared" si="7"/>
        <v>0</v>
      </c>
      <c r="W78" s="220"/>
      <c r="X78" s="220"/>
    </row>
    <row r="79" spans="1:24">
      <c r="A79" s="86" t="s">
        <v>114</v>
      </c>
      <c r="B79" s="251"/>
      <c r="C79" s="252"/>
      <c r="D79" s="253"/>
      <c r="E79" s="254"/>
      <c r="F79" s="245"/>
      <c r="G79" s="245"/>
      <c r="H79" s="245"/>
      <c r="I79" s="255"/>
      <c r="J79" s="245"/>
      <c r="K79" s="245"/>
      <c r="L79" s="245"/>
      <c r="M79" s="255"/>
      <c r="N79" s="255"/>
      <c r="O79" s="255"/>
      <c r="P79" s="256"/>
      <c r="Q79" s="87"/>
      <c r="R79" s="88">
        <f t="shared" si="4"/>
        <v>0</v>
      </c>
      <c r="S79" s="88">
        <f t="shared" si="5"/>
        <v>0</v>
      </c>
      <c r="T79" s="88">
        <f t="shared" si="6"/>
        <v>0</v>
      </c>
      <c r="U79" s="89">
        <f t="shared" si="7"/>
        <v>0</v>
      </c>
      <c r="W79" s="220"/>
      <c r="X79" s="220"/>
    </row>
    <row r="80" spans="1:24">
      <c r="A80" s="86" t="s">
        <v>114</v>
      </c>
      <c r="B80" s="251"/>
      <c r="C80" s="252"/>
      <c r="D80" s="253"/>
      <c r="E80" s="254"/>
      <c r="F80" s="245"/>
      <c r="G80" s="245"/>
      <c r="H80" s="245"/>
      <c r="I80" s="255"/>
      <c r="J80" s="245"/>
      <c r="K80" s="245"/>
      <c r="L80" s="245"/>
      <c r="M80" s="255"/>
      <c r="N80" s="255"/>
      <c r="O80" s="255"/>
      <c r="P80" s="256"/>
      <c r="Q80" s="87"/>
      <c r="R80" s="88">
        <f t="shared" si="4"/>
        <v>0</v>
      </c>
      <c r="S80" s="88">
        <f t="shared" si="5"/>
        <v>0</v>
      </c>
      <c r="T80" s="88">
        <f t="shared" si="6"/>
        <v>0</v>
      </c>
      <c r="U80" s="89">
        <f t="shared" si="7"/>
        <v>0</v>
      </c>
      <c r="W80" s="220"/>
      <c r="X80" s="220"/>
    </row>
    <row r="81" spans="1:24">
      <c r="A81" s="86" t="s">
        <v>114</v>
      </c>
      <c r="B81" s="251"/>
      <c r="C81" s="252"/>
      <c r="D81" s="253"/>
      <c r="E81" s="254"/>
      <c r="F81" s="245"/>
      <c r="G81" s="245"/>
      <c r="H81" s="245"/>
      <c r="I81" s="255"/>
      <c r="J81" s="245"/>
      <c r="K81" s="245"/>
      <c r="L81" s="245"/>
      <c r="M81" s="255"/>
      <c r="N81" s="255"/>
      <c r="O81" s="255"/>
      <c r="P81" s="256"/>
      <c r="Q81" s="87"/>
      <c r="R81" s="88">
        <f t="shared" si="4"/>
        <v>0</v>
      </c>
      <c r="S81" s="88">
        <f t="shared" si="5"/>
        <v>0</v>
      </c>
      <c r="T81" s="88">
        <f t="shared" si="6"/>
        <v>0</v>
      </c>
      <c r="U81" s="89">
        <f t="shared" si="7"/>
        <v>0</v>
      </c>
      <c r="W81" s="220"/>
      <c r="X81" s="220"/>
    </row>
    <row r="82" spans="1:24">
      <c r="A82" s="86" t="s">
        <v>114</v>
      </c>
      <c r="B82" s="251"/>
      <c r="C82" s="252"/>
      <c r="D82" s="253"/>
      <c r="E82" s="254"/>
      <c r="F82" s="245"/>
      <c r="G82" s="245"/>
      <c r="H82" s="245"/>
      <c r="I82" s="255"/>
      <c r="J82" s="245"/>
      <c r="K82" s="245"/>
      <c r="L82" s="245"/>
      <c r="M82" s="255"/>
      <c r="N82" s="255"/>
      <c r="O82" s="255"/>
      <c r="P82" s="256"/>
      <c r="Q82" s="87"/>
      <c r="R82" s="88">
        <f t="shared" si="4"/>
        <v>0</v>
      </c>
      <c r="S82" s="88">
        <f t="shared" si="5"/>
        <v>0</v>
      </c>
      <c r="T82" s="88">
        <f t="shared" si="6"/>
        <v>0</v>
      </c>
      <c r="U82" s="89">
        <f t="shared" si="7"/>
        <v>0</v>
      </c>
      <c r="W82" s="220"/>
      <c r="X82" s="220"/>
    </row>
    <row r="83" spans="1:24">
      <c r="A83" s="86" t="s">
        <v>114</v>
      </c>
      <c r="B83" s="251"/>
      <c r="C83" s="252"/>
      <c r="D83" s="253"/>
      <c r="E83" s="254"/>
      <c r="F83" s="245"/>
      <c r="G83" s="245"/>
      <c r="H83" s="245"/>
      <c r="I83" s="255"/>
      <c r="J83" s="245"/>
      <c r="K83" s="245"/>
      <c r="L83" s="245"/>
      <c r="M83" s="255"/>
      <c r="N83" s="255"/>
      <c r="O83" s="255"/>
      <c r="P83" s="256"/>
      <c r="Q83" s="87"/>
      <c r="R83" s="88">
        <f t="shared" si="4"/>
        <v>0</v>
      </c>
      <c r="S83" s="88">
        <f t="shared" si="5"/>
        <v>0</v>
      </c>
      <c r="T83" s="88">
        <f t="shared" si="6"/>
        <v>0</v>
      </c>
      <c r="U83" s="89">
        <f t="shared" si="7"/>
        <v>0</v>
      </c>
      <c r="W83" s="220"/>
      <c r="X83" s="220"/>
    </row>
    <row r="84" spans="1:24">
      <c r="A84" s="86" t="s">
        <v>114</v>
      </c>
      <c r="B84" s="251"/>
      <c r="C84" s="252"/>
      <c r="D84" s="253"/>
      <c r="E84" s="254"/>
      <c r="F84" s="245"/>
      <c r="G84" s="245"/>
      <c r="H84" s="245"/>
      <c r="I84" s="255"/>
      <c r="J84" s="245"/>
      <c r="K84" s="245"/>
      <c r="L84" s="245"/>
      <c r="M84" s="255"/>
      <c r="N84" s="255"/>
      <c r="O84" s="255"/>
      <c r="P84" s="256"/>
      <c r="Q84" s="87"/>
      <c r="R84" s="88">
        <f t="shared" si="4"/>
        <v>0</v>
      </c>
      <c r="S84" s="88">
        <f t="shared" si="5"/>
        <v>0</v>
      </c>
      <c r="T84" s="88">
        <f t="shared" si="6"/>
        <v>0</v>
      </c>
      <c r="U84" s="89">
        <f t="shared" si="7"/>
        <v>0</v>
      </c>
      <c r="W84" s="220"/>
      <c r="X84" s="220"/>
    </row>
    <row r="85" spans="1:24">
      <c r="A85" s="86" t="s">
        <v>114</v>
      </c>
      <c r="B85" s="251"/>
      <c r="C85" s="252"/>
      <c r="D85" s="253"/>
      <c r="E85" s="254"/>
      <c r="F85" s="245"/>
      <c r="G85" s="245"/>
      <c r="H85" s="245"/>
      <c r="I85" s="255"/>
      <c r="J85" s="245"/>
      <c r="K85" s="245"/>
      <c r="L85" s="245"/>
      <c r="M85" s="255"/>
      <c r="N85" s="255"/>
      <c r="O85" s="255"/>
      <c r="P85" s="256"/>
      <c r="Q85" s="87"/>
      <c r="R85" s="88">
        <f t="shared" si="4"/>
        <v>0</v>
      </c>
      <c r="S85" s="88">
        <f t="shared" si="5"/>
        <v>0</v>
      </c>
      <c r="T85" s="88">
        <f t="shared" si="6"/>
        <v>0</v>
      </c>
      <c r="U85" s="89">
        <f t="shared" si="7"/>
        <v>0</v>
      </c>
      <c r="W85" s="220"/>
      <c r="X85" s="220"/>
    </row>
    <row r="86" spans="1:24">
      <c r="A86" s="86" t="s">
        <v>114</v>
      </c>
      <c r="B86" s="251"/>
      <c r="C86" s="252"/>
      <c r="D86" s="253"/>
      <c r="E86" s="254"/>
      <c r="F86" s="245"/>
      <c r="G86" s="245"/>
      <c r="H86" s="245"/>
      <c r="I86" s="255"/>
      <c r="J86" s="245"/>
      <c r="K86" s="245"/>
      <c r="L86" s="245"/>
      <c r="M86" s="255"/>
      <c r="N86" s="255"/>
      <c r="O86" s="255"/>
      <c r="P86" s="256"/>
      <c r="Q86" s="87"/>
      <c r="R86" s="88">
        <f t="shared" si="4"/>
        <v>0</v>
      </c>
      <c r="S86" s="88">
        <f t="shared" si="5"/>
        <v>0</v>
      </c>
      <c r="T86" s="88">
        <f t="shared" si="6"/>
        <v>0</v>
      </c>
      <c r="U86" s="89">
        <f t="shared" si="7"/>
        <v>0</v>
      </c>
      <c r="W86" s="220"/>
      <c r="X86" s="220"/>
    </row>
    <row r="87" spans="1:24">
      <c r="A87" s="86" t="s">
        <v>114</v>
      </c>
      <c r="B87" s="251"/>
      <c r="C87" s="252"/>
      <c r="D87" s="253"/>
      <c r="E87" s="254"/>
      <c r="F87" s="245"/>
      <c r="G87" s="245"/>
      <c r="H87" s="245"/>
      <c r="I87" s="255"/>
      <c r="J87" s="245"/>
      <c r="K87" s="245"/>
      <c r="L87" s="245"/>
      <c r="M87" s="255"/>
      <c r="N87" s="255"/>
      <c r="O87" s="255"/>
      <c r="P87" s="256"/>
      <c r="Q87" s="87"/>
      <c r="R87" s="88">
        <f t="shared" si="4"/>
        <v>0</v>
      </c>
      <c r="S87" s="88">
        <f t="shared" si="5"/>
        <v>0</v>
      </c>
      <c r="T87" s="88">
        <f t="shared" si="6"/>
        <v>0</v>
      </c>
      <c r="U87" s="89">
        <f t="shared" si="7"/>
        <v>0</v>
      </c>
      <c r="W87" s="220"/>
      <c r="X87" s="220"/>
    </row>
    <row r="88" spans="1:24">
      <c r="A88" s="86" t="s">
        <v>114</v>
      </c>
      <c r="B88" s="251"/>
      <c r="C88" s="252"/>
      <c r="D88" s="253"/>
      <c r="E88" s="254"/>
      <c r="F88" s="245"/>
      <c r="G88" s="245"/>
      <c r="H88" s="245"/>
      <c r="I88" s="255"/>
      <c r="J88" s="245"/>
      <c r="K88" s="245"/>
      <c r="L88" s="245"/>
      <c r="M88" s="255"/>
      <c r="N88" s="255"/>
      <c r="O88" s="255"/>
      <c r="P88" s="256"/>
      <c r="Q88" s="87"/>
      <c r="R88" s="88">
        <f t="shared" si="4"/>
        <v>0</v>
      </c>
      <c r="S88" s="88">
        <f t="shared" si="5"/>
        <v>0</v>
      </c>
      <c r="T88" s="88">
        <f t="shared" si="6"/>
        <v>0</v>
      </c>
      <c r="U88" s="89">
        <f t="shared" si="7"/>
        <v>0</v>
      </c>
      <c r="W88" s="220"/>
      <c r="X88" s="220"/>
    </row>
    <row r="89" spans="1:24">
      <c r="A89" s="86" t="s">
        <v>114</v>
      </c>
      <c r="B89" s="251"/>
      <c r="C89" s="252"/>
      <c r="D89" s="253"/>
      <c r="E89" s="254"/>
      <c r="F89" s="245"/>
      <c r="G89" s="245"/>
      <c r="H89" s="245"/>
      <c r="I89" s="255"/>
      <c r="J89" s="245"/>
      <c r="K89" s="245"/>
      <c r="L89" s="245"/>
      <c r="M89" s="255"/>
      <c r="N89" s="255"/>
      <c r="O89" s="255"/>
      <c r="P89" s="256"/>
      <c r="Q89" s="87"/>
      <c r="R89" s="88">
        <f t="shared" si="4"/>
        <v>0</v>
      </c>
      <c r="S89" s="88">
        <f t="shared" si="5"/>
        <v>0</v>
      </c>
      <c r="T89" s="88">
        <f t="shared" si="6"/>
        <v>0</v>
      </c>
      <c r="U89" s="89">
        <f t="shared" si="7"/>
        <v>0</v>
      </c>
      <c r="W89" s="220"/>
      <c r="X89" s="220"/>
    </row>
    <row r="90" spans="1:24">
      <c r="A90" s="86" t="s">
        <v>114</v>
      </c>
      <c r="B90" s="251"/>
      <c r="C90" s="252"/>
      <c r="D90" s="253"/>
      <c r="E90" s="254"/>
      <c r="F90" s="245"/>
      <c r="G90" s="245"/>
      <c r="H90" s="245"/>
      <c r="I90" s="255"/>
      <c r="J90" s="245"/>
      <c r="K90" s="245"/>
      <c r="L90" s="245"/>
      <c r="M90" s="255"/>
      <c r="N90" s="255"/>
      <c r="O90" s="255"/>
      <c r="P90" s="256"/>
      <c r="Q90" s="87"/>
      <c r="R90" s="88">
        <f t="shared" si="4"/>
        <v>0</v>
      </c>
      <c r="S90" s="88">
        <f t="shared" si="5"/>
        <v>0</v>
      </c>
      <c r="T90" s="88">
        <f t="shared" si="6"/>
        <v>0</v>
      </c>
      <c r="U90" s="89">
        <f t="shared" si="7"/>
        <v>0</v>
      </c>
      <c r="W90" s="220"/>
      <c r="X90" s="220"/>
    </row>
    <row r="91" spans="1:24">
      <c r="A91" s="86" t="s">
        <v>114</v>
      </c>
      <c r="B91" s="251"/>
      <c r="C91" s="252"/>
      <c r="D91" s="253"/>
      <c r="E91" s="254"/>
      <c r="F91" s="245"/>
      <c r="G91" s="245"/>
      <c r="H91" s="245"/>
      <c r="I91" s="255"/>
      <c r="J91" s="245"/>
      <c r="K91" s="245"/>
      <c r="L91" s="245"/>
      <c r="M91" s="255"/>
      <c r="N91" s="255"/>
      <c r="O91" s="255"/>
      <c r="P91" s="256"/>
      <c r="Q91" s="87"/>
      <c r="R91" s="88">
        <f t="shared" si="4"/>
        <v>0</v>
      </c>
      <c r="S91" s="88">
        <f t="shared" si="5"/>
        <v>0</v>
      </c>
      <c r="T91" s="88">
        <f t="shared" si="6"/>
        <v>0</v>
      </c>
      <c r="U91" s="89">
        <f t="shared" si="7"/>
        <v>0</v>
      </c>
      <c r="W91" s="220"/>
      <c r="X91" s="220"/>
    </row>
    <row r="92" spans="1:24">
      <c r="A92" s="86" t="s">
        <v>114</v>
      </c>
      <c r="B92" s="251"/>
      <c r="C92" s="252"/>
      <c r="D92" s="253"/>
      <c r="E92" s="254"/>
      <c r="F92" s="245"/>
      <c r="G92" s="245"/>
      <c r="H92" s="245"/>
      <c r="I92" s="255"/>
      <c r="J92" s="245"/>
      <c r="K92" s="245"/>
      <c r="L92" s="245"/>
      <c r="M92" s="255"/>
      <c r="N92" s="255"/>
      <c r="O92" s="255"/>
      <c r="P92" s="256"/>
      <c r="Q92" s="87"/>
      <c r="R92" s="88">
        <f t="shared" si="4"/>
        <v>0</v>
      </c>
      <c r="S92" s="88">
        <f t="shared" si="5"/>
        <v>0</v>
      </c>
      <c r="T92" s="88">
        <f t="shared" si="6"/>
        <v>0</v>
      </c>
      <c r="U92" s="89">
        <f t="shared" si="7"/>
        <v>0</v>
      </c>
      <c r="W92" s="220"/>
      <c r="X92" s="220"/>
    </row>
    <row r="93" spans="1:24">
      <c r="A93" s="86" t="s">
        <v>114</v>
      </c>
      <c r="B93" s="251"/>
      <c r="C93" s="252"/>
      <c r="D93" s="253"/>
      <c r="E93" s="254"/>
      <c r="F93" s="245"/>
      <c r="G93" s="245"/>
      <c r="H93" s="245"/>
      <c r="I93" s="255"/>
      <c r="J93" s="245"/>
      <c r="K93" s="245"/>
      <c r="L93" s="245"/>
      <c r="M93" s="255"/>
      <c r="N93" s="255"/>
      <c r="O93" s="255"/>
      <c r="P93" s="256"/>
      <c r="Q93" s="87"/>
      <c r="R93" s="88">
        <f t="shared" si="4"/>
        <v>0</v>
      </c>
      <c r="S93" s="88">
        <f t="shared" si="5"/>
        <v>0</v>
      </c>
      <c r="T93" s="88">
        <f t="shared" si="6"/>
        <v>0</v>
      </c>
      <c r="U93" s="89">
        <f t="shared" si="7"/>
        <v>0</v>
      </c>
      <c r="W93" s="220"/>
      <c r="X93" s="220"/>
    </row>
    <row r="94" spans="1:24">
      <c r="A94" s="86" t="s">
        <v>114</v>
      </c>
      <c r="B94" s="251"/>
      <c r="C94" s="252"/>
      <c r="D94" s="253"/>
      <c r="E94" s="254"/>
      <c r="F94" s="245"/>
      <c r="G94" s="245"/>
      <c r="H94" s="245"/>
      <c r="I94" s="255"/>
      <c r="J94" s="245"/>
      <c r="K94" s="245"/>
      <c r="L94" s="245"/>
      <c r="M94" s="255"/>
      <c r="N94" s="255"/>
      <c r="O94" s="255"/>
      <c r="P94" s="256"/>
      <c r="Q94" s="87"/>
      <c r="R94" s="88">
        <f t="shared" si="4"/>
        <v>0</v>
      </c>
      <c r="S94" s="88">
        <f t="shared" si="5"/>
        <v>0</v>
      </c>
      <c r="T94" s="88">
        <f t="shared" si="6"/>
        <v>0</v>
      </c>
      <c r="U94" s="89">
        <f t="shared" si="7"/>
        <v>0</v>
      </c>
      <c r="W94" s="220"/>
      <c r="X94" s="220"/>
    </row>
    <row r="95" spans="1:24">
      <c r="A95" s="86" t="s">
        <v>114</v>
      </c>
      <c r="B95" s="251"/>
      <c r="C95" s="252"/>
      <c r="D95" s="253"/>
      <c r="E95" s="254"/>
      <c r="F95" s="245"/>
      <c r="G95" s="245"/>
      <c r="H95" s="245"/>
      <c r="I95" s="255"/>
      <c r="J95" s="245"/>
      <c r="K95" s="245"/>
      <c r="L95" s="245"/>
      <c r="M95" s="255"/>
      <c r="N95" s="255"/>
      <c r="O95" s="255"/>
      <c r="P95" s="256"/>
      <c r="Q95" s="87"/>
      <c r="R95" s="88">
        <f t="shared" si="4"/>
        <v>0</v>
      </c>
      <c r="S95" s="88">
        <f t="shared" si="5"/>
        <v>0</v>
      </c>
      <c r="T95" s="88">
        <f t="shared" si="6"/>
        <v>0</v>
      </c>
      <c r="U95" s="89">
        <f t="shared" si="7"/>
        <v>0</v>
      </c>
      <c r="W95" s="220"/>
      <c r="X95" s="220"/>
    </row>
    <row r="96" spans="1:24">
      <c r="A96" s="86" t="s">
        <v>114</v>
      </c>
      <c r="B96" s="251"/>
      <c r="C96" s="252"/>
      <c r="D96" s="253"/>
      <c r="E96" s="254"/>
      <c r="F96" s="245"/>
      <c r="G96" s="245"/>
      <c r="H96" s="245"/>
      <c r="I96" s="255"/>
      <c r="J96" s="245"/>
      <c r="K96" s="245"/>
      <c r="L96" s="245"/>
      <c r="M96" s="255"/>
      <c r="N96" s="255"/>
      <c r="O96" s="255"/>
      <c r="P96" s="256"/>
      <c r="Q96" s="87"/>
      <c r="R96" s="88">
        <f t="shared" si="4"/>
        <v>0</v>
      </c>
      <c r="S96" s="88">
        <f t="shared" si="5"/>
        <v>0</v>
      </c>
      <c r="T96" s="88">
        <f t="shared" si="6"/>
        <v>0</v>
      </c>
      <c r="U96" s="89">
        <f t="shared" si="7"/>
        <v>0</v>
      </c>
      <c r="W96" s="220"/>
      <c r="X96" s="220"/>
    </row>
    <row r="97" spans="1:24">
      <c r="A97" s="86" t="s">
        <v>114</v>
      </c>
      <c r="B97" s="251"/>
      <c r="C97" s="252"/>
      <c r="D97" s="253"/>
      <c r="E97" s="254"/>
      <c r="F97" s="245"/>
      <c r="G97" s="245"/>
      <c r="H97" s="245"/>
      <c r="I97" s="255"/>
      <c r="J97" s="245"/>
      <c r="K97" s="245"/>
      <c r="L97" s="245"/>
      <c r="M97" s="255"/>
      <c r="N97" s="255"/>
      <c r="O97" s="255"/>
      <c r="P97" s="256"/>
      <c r="Q97" s="87"/>
      <c r="R97" s="88">
        <f t="shared" si="4"/>
        <v>0</v>
      </c>
      <c r="S97" s="88">
        <f t="shared" si="5"/>
        <v>0</v>
      </c>
      <c r="T97" s="88">
        <f t="shared" si="6"/>
        <v>0</v>
      </c>
      <c r="U97" s="89">
        <f t="shared" si="7"/>
        <v>0</v>
      </c>
      <c r="W97" s="220"/>
      <c r="X97" s="220"/>
    </row>
    <row r="98" spans="1:24">
      <c r="A98" s="86" t="s">
        <v>114</v>
      </c>
      <c r="B98" s="251"/>
      <c r="C98" s="252"/>
      <c r="D98" s="253"/>
      <c r="E98" s="254"/>
      <c r="F98" s="245"/>
      <c r="G98" s="245"/>
      <c r="H98" s="245"/>
      <c r="I98" s="255"/>
      <c r="J98" s="245"/>
      <c r="K98" s="245"/>
      <c r="L98" s="245"/>
      <c r="M98" s="255"/>
      <c r="N98" s="255"/>
      <c r="O98" s="255"/>
      <c r="P98" s="256"/>
      <c r="Q98" s="87"/>
      <c r="R98" s="88">
        <f t="shared" si="4"/>
        <v>0</v>
      </c>
      <c r="S98" s="88">
        <f t="shared" si="5"/>
        <v>0</v>
      </c>
      <c r="T98" s="88">
        <f t="shared" si="6"/>
        <v>0</v>
      </c>
      <c r="U98" s="89">
        <f t="shared" si="7"/>
        <v>0</v>
      </c>
      <c r="W98" s="220"/>
      <c r="X98" s="220"/>
    </row>
    <row r="99" spans="1:24">
      <c r="A99" s="86" t="s">
        <v>114</v>
      </c>
      <c r="B99" s="251"/>
      <c r="C99" s="252"/>
      <c r="D99" s="253"/>
      <c r="E99" s="254"/>
      <c r="F99" s="245"/>
      <c r="G99" s="245"/>
      <c r="H99" s="245"/>
      <c r="I99" s="255"/>
      <c r="J99" s="245"/>
      <c r="K99" s="245"/>
      <c r="L99" s="245"/>
      <c r="M99" s="255"/>
      <c r="N99" s="255"/>
      <c r="O99" s="255"/>
      <c r="P99" s="256"/>
      <c r="Q99" s="87"/>
      <c r="R99" s="88">
        <f t="shared" si="4"/>
        <v>0</v>
      </c>
      <c r="S99" s="88">
        <f t="shared" si="5"/>
        <v>0</v>
      </c>
      <c r="T99" s="88">
        <f t="shared" si="6"/>
        <v>0</v>
      </c>
      <c r="U99" s="89">
        <f t="shared" si="7"/>
        <v>0</v>
      </c>
      <c r="W99" s="220"/>
      <c r="X99" s="220"/>
    </row>
    <row r="100" spans="1:24">
      <c r="A100" s="86" t="s">
        <v>114</v>
      </c>
      <c r="B100" s="251"/>
      <c r="C100" s="251"/>
      <c r="D100" s="253"/>
      <c r="E100" s="254"/>
      <c r="F100" s="245"/>
      <c r="G100" s="245"/>
      <c r="H100" s="245"/>
      <c r="I100" s="255"/>
      <c r="J100" s="245"/>
      <c r="K100" s="245"/>
      <c r="L100" s="245"/>
      <c r="M100" s="255"/>
      <c r="N100" s="255"/>
      <c r="O100" s="255"/>
      <c r="P100" s="256"/>
      <c r="Q100" s="87"/>
      <c r="R100" s="88">
        <f t="shared" ref="R100" si="12">F100*J100</f>
        <v>0</v>
      </c>
      <c r="S100" s="88">
        <f t="shared" ref="S100" si="13">G100*K100</f>
        <v>0</v>
      </c>
      <c r="T100" s="88">
        <f t="shared" ref="T100" si="14">H100*L100</f>
        <v>0</v>
      </c>
      <c r="U100" s="89">
        <f t="shared" ref="U100" si="15">R100+S100+T100</f>
        <v>0</v>
      </c>
      <c r="W100" s="220"/>
      <c r="X100" s="220"/>
    </row>
    <row r="101" spans="1:24">
      <c r="A101" s="86"/>
      <c r="B101" s="90"/>
      <c r="C101" s="43"/>
      <c r="D101" s="43"/>
      <c r="E101" s="43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43"/>
      <c r="Q101" s="91"/>
      <c r="R101" s="91"/>
      <c r="S101" s="91"/>
      <c r="T101" s="91"/>
      <c r="U101" s="92"/>
    </row>
    <row r="102" spans="1:24" ht="15.75" thickBot="1">
      <c r="A102" s="86"/>
      <c r="B102" s="43"/>
      <c r="C102" s="43"/>
      <c r="D102" s="43"/>
      <c r="E102" s="4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3"/>
      <c r="Q102" s="91"/>
      <c r="R102" s="93">
        <f>SUM(R12:R100)</f>
        <v>0</v>
      </c>
      <c r="S102" s="93">
        <f>SUM(S12:S100)</f>
        <v>0</v>
      </c>
      <c r="T102" s="93">
        <f>SUM(T12:T100)</f>
        <v>0</v>
      </c>
      <c r="U102" s="94">
        <f>SUM(U12:U100)</f>
        <v>0</v>
      </c>
      <c r="W102" s="222"/>
    </row>
    <row r="103" spans="1:24" ht="15.75" thickTop="1">
      <c r="A103" s="8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95"/>
    </row>
    <row r="104" spans="1:24">
      <c r="A104" s="8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81" t="s">
        <v>115</v>
      </c>
      <c r="Q104" s="481"/>
      <c r="R104" s="481"/>
      <c r="S104" s="481"/>
      <c r="T104" s="481"/>
      <c r="U104" s="97">
        <f>U102/1000</f>
        <v>0</v>
      </c>
    </row>
    <row r="105" spans="1:24">
      <c r="A105" s="86"/>
      <c r="B105" s="485" t="s">
        <v>116</v>
      </c>
      <c r="C105" s="485"/>
      <c r="D105" s="485"/>
      <c r="E105" s="43"/>
      <c r="F105" s="43"/>
      <c r="G105" s="486" t="s">
        <v>117</v>
      </c>
      <c r="H105" s="486"/>
      <c r="I105" s="486"/>
      <c r="J105" s="486"/>
      <c r="K105" s="486"/>
      <c r="L105" s="43"/>
      <c r="M105" s="43"/>
      <c r="N105" s="43"/>
      <c r="O105" s="43"/>
      <c r="P105" s="43"/>
      <c r="Q105" s="43"/>
      <c r="R105" s="43"/>
      <c r="S105" s="43"/>
      <c r="T105" s="43"/>
      <c r="U105" s="42"/>
    </row>
    <row r="106" spans="1:24" ht="15.75" thickBot="1">
      <c r="A106" s="8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100"/>
      <c r="R106" s="481" t="s">
        <v>118</v>
      </c>
      <c r="S106" s="481"/>
      <c r="T106" s="481"/>
      <c r="U106" s="223">
        <f>U104</f>
        <v>0</v>
      </c>
    </row>
    <row r="107" spans="1:24" ht="15.75" thickTop="1">
      <c r="A107" s="86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100"/>
      <c r="R107" s="43"/>
      <c r="S107" s="43"/>
      <c r="T107" s="43"/>
      <c r="U107" s="224"/>
    </row>
    <row r="108" spans="1:24">
      <c r="A108" s="86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100"/>
      <c r="Q108" s="100"/>
      <c r="R108" s="225"/>
      <c r="S108" s="225"/>
      <c r="T108" s="225"/>
      <c r="U108" s="224"/>
      <c r="W108" s="226"/>
    </row>
    <row r="109" spans="1:24">
      <c r="A109" s="86"/>
      <c r="U109" s="42"/>
      <c r="W109" s="106"/>
    </row>
    <row r="110" spans="1:24" ht="15.75" thickBot="1">
      <c r="A110" s="65"/>
      <c r="B110" s="227"/>
      <c r="C110" s="66"/>
      <c r="D110" s="66"/>
      <c r="E110" s="66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66"/>
      <c r="Q110" s="111"/>
      <c r="R110" s="111"/>
      <c r="S110" s="111"/>
      <c r="T110" s="111"/>
      <c r="U110" s="228"/>
    </row>
    <row r="111" spans="1:24"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Q111" s="103"/>
    </row>
    <row r="112" spans="1:24">
      <c r="R112" s="229"/>
      <c r="S112" s="229"/>
      <c r="T112" s="229"/>
      <c r="W112" s="106"/>
    </row>
    <row r="115" spans="19:19">
      <c r="S115" s="103"/>
    </row>
  </sheetData>
  <mergeCells count="16">
    <mergeCell ref="A10:U10"/>
    <mergeCell ref="A7:A9"/>
    <mergeCell ref="B8:B9"/>
    <mergeCell ref="D8:D9"/>
    <mergeCell ref="R106:T106"/>
    <mergeCell ref="N8:N9"/>
    <mergeCell ref="P8:P9"/>
    <mergeCell ref="B7:P7"/>
    <mergeCell ref="P104:T104"/>
    <mergeCell ref="B105:D105"/>
    <mergeCell ref="G105:K105"/>
    <mergeCell ref="A6:P6"/>
    <mergeCell ref="R6:U6"/>
    <mergeCell ref="F8:H8"/>
    <mergeCell ref="J8:L8"/>
    <mergeCell ref="R8:U8"/>
  </mergeCells>
  <printOptions horizontalCentered="1"/>
  <pageMargins left="0.39370078740157483" right="0.39370078740157483" top="0.39370078740157483" bottom="0.39370078740157483" header="0.31496062992125984" footer="0.31496062992125984"/>
  <pageSetup scale="54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W112"/>
  <sheetViews>
    <sheetView zoomScale="80" zoomScaleNormal="80" workbookViewId="0"/>
  </sheetViews>
  <sheetFormatPr defaultColWidth="11.42578125" defaultRowHeight="15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" style="6" customWidth="1"/>
    <col min="18" max="18" width="12.7109375" style="6" customWidth="1"/>
    <col min="19" max="19" width="13" style="6" customWidth="1"/>
    <col min="20" max="20" width="13.140625" style="6" customWidth="1"/>
    <col min="21" max="21" width="13.85546875" style="6" bestFit="1" customWidth="1"/>
    <col min="22" max="23" width="11.42578125" style="6"/>
    <col min="24" max="24" width="6.140625" style="6" customWidth="1"/>
    <col min="25" max="25" width="7.85546875" style="6" customWidth="1"/>
    <col min="26" max="16384" width="11.42578125" style="6"/>
  </cols>
  <sheetData>
    <row r="1" spans="1:21" ht="18.75" customHeight="1">
      <c r="A1" s="377" t="s">
        <v>98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187"/>
    </row>
    <row r="2" spans="1:21" ht="12" customHeight="1">
      <c r="A2" s="381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77"/>
      <c r="S2" s="377"/>
      <c r="T2" s="377"/>
      <c r="U2" s="187"/>
    </row>
    <row r="3" spans="1:21" ht="14.25" customHeight="1">
      <c r="A3" s="383" t="s">
        <v>100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188"/>
    </row>
    <row r="4" spans="1:21" ht="13.5" customHeight="1">
      <c r="A4" s="377" t="s">
        <v>101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1" ht="14.25" customHeight="1">
      <c r="A5" s="488" t="s">
        <v>119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189"/>
    </row>
    <row r="6" spans="1:21" ht="21.75">
      <c r="A6" s="487" t="s">
        <v>103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107"/>
      <c r="R6" s="469" t="s">
        <v>24</v>
      </c>
      <c r="S6" s="467"/>
      <c r="T6" s="467"/>
      <c r="U6" s="468"/>
    </row>
    <row r="7" spans="1:21" ht="30" customHeight="1">
      <c r="A7" s="473" t="s">
        <v>104</v>
      </c>
      <c r="B7" s="492" t="s">
        <v>105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72"/>
      <c r="R7" s="493"/>
      <c r="S7" s="494"/>
      <c r="T7" s="494"/>
      <c r="U7" s="495"/>
    </row>
    <row r="8" spans="1:21" ht="25.5" customHeight="1">
      <c r="A8" s="473"/>
      <c r="B8" s="473" t="s">
        <v>106</v>
      </c>
      <c r="C8" s="76"/>
      <c r="D8" s="473" t="s">
        <v>107</v>
      </c>
      <c r="E8" s="78"/>
      <c r="F8" s="473" t="s">
        <v>108</v>
      </c>
      <c r="G8" s="473"/>
      <c r="H8" s="473"/>
      <c r="I8" s="76"/>
      <c r="J8" s="473" t="s">
        <v>109</v>
      </c>
      <c r="K8" s="473"/>
      <c r="L8" s="473"/>
      <c r="M8" s="78"/>
      <c r="N8" s="473" t="s">
        <v>110</v>
      </c>
      <c r="O8" s="78"/>
      <c r="P8" s="473" t="s">
        <v>111</v>
      </c>
      <c r="Q8" s="78"/>
      <c r="R8" s="473" t="s">
        <v>112</v>
      </c>
      <c r="S8" s="473"/>
      <c r="T8" s="473"/>
      <c r="U8" s="473"/>
    </row>
    <row r="9" spans="1:21" ht="39" customHeight="1">
      <c r="A9" s="473"/>
      <c r="B9" s="473"/>
      <c r="C9" s="80"/>
      <c r="D9" s="473"/>
      <c r="E9" s="21"/>
      <c r="F9" s="81" t="s">
        <v>79</v>
      </c>
      <c r="G9" s="81" t="s">
        <v>80</v>
      </c>
      <c r="H9" s="81" t="s">
        <v>81</v>
      </c>
      <c r="I9" s="80"/>
      <c r="J9" s="81" t="s">
        <v>79</v>
      </c>
      <c r="K9" s="81" t="s">
        <v>80</v>
      </c>
      <c r="L9" s="81" t="s">
        <v>81</v>
      </c>
      <c r="M9" s="21"/>
      <c r="N9" s="473"/>
      <c r="O9" s="21"/>
      <c r="P9" s="473"/>
      <c r="Q9" s="21"/>
      <c r="R9" s="81" t="s">
        <v>79</v>
      </c>
      <c r="S9" s="81" t="s">
        <v>80</v>
      </c>
      <c r="T9" s="81" t="s">
        <v>81</v>
      </c>
      <c r="U9" s="110" t="s">
        <v>120</v>
      </c>
    </row>
    <row r="10" spans="1:21" ht="18.75" customHeight="1" thickBot="1">
      <c r="A10" s="174"/>
      <c r="F10" s="496"/>
      <c r="G10" s="496"/>
      <c r="H10" s="496"/>
    </row>
    <row r="11" spans="1:21" ht="30" customHeight="1">
      <c r="A11" s="173" t="str">
        <f>VLOOKUP('Hoja de trabajo'!$A$2,Hoja1!$B$1:$C$10,2,FALSE)</f>
        <v>Elegir Institución en Hoja de trabajo</v>
      </c>
      <c r="B11" s="246"/>
      <c r="C11" s="246"/>
      <c r="D11" s="247"/>
      <c r="E11" s="248"/>
      <c r="F11" s="249"/>
      <c r="G11" s="249"/>
      <c r="H11" s="249"/>
      <c r="I11" s="201"/>
      <c r="J11" s="249"/>
      <c r="K11" s="249"/>
      <c r="L11" s="249"/>
      <c r="M11" s="201"/>
      <c r="N11" s="202"/>
      <c r="O11" s="201"/>
      <c r="P11" s="250"/>
      <c r="Q11" s="205"/>
      <c r="R11" s="202"/>
      <c r="S11" s="202"/>
      <c r="T11" s="202"/>
      <c r="U11" s="244"/>
    </row>
    <row r="12" spans="1:21">
      <c r="A12" s="86" t="s">
        <v>114</v>
      </c>
      <c r="B12" s="251"/>
      <c r="C12" s="252"/>
      <c r="D12" s="253"/>
      <c r="E12" s="254"/>
      <c r="F12" s="253"/>
      <c r="G12" s="253"/>
      <c r="H12" s="253"/>
      <c r="I12" s="255"/>
      <c r="J12" s="245"/>
      <c r="K12" s="245"/>
      <c r="L12" s="245"/>
      <c r="M12" s="255"/>
      <c r="N12" s="255"/>
      <c r="O12" s="255"/>
      <c r="P12" s="256"/>
      <c r="Q12" s="91"/>
      <c r="R12" s="88">
        <f t="shared" ref="R12:R100" si="0">F12*J12</f>
        <v>0</v>
      </c>
      <c r="S12" s="88">
        <f t="shared" ref="S12:S100" si="1">G12*K12</f>
        <v>0</v>
      </c>
      <c r="T12" s="88">
        <f t="shared" ref="T12:T100" si="2">H12*L12</f>
        <v>0</v>
      </c>
      <c r="U12" s="89">
        <f t="shared" ref="U12:U100" si="3">R12+S12+T12</f>
        <v>0</v>
      </c>
    </row>
    <row r="13" spans="1:21">
      <c r="A13" s="86" t="s">
        <v>114</v>
      </c>
      <c r="B13" s="251"/>
      <c r="C13" s="252"/>
      <c r="D13" s="253"/>
      <c r="E13" s="254"/>
      <c r="F13" s="253"/>
      <c r="G13" s="253"/>
      <c r="H13" s="253"/>
      <c r="I13" s="255"/>
      <c r="J13" s="245"/>
      <c r="K13" s="245"/>
      <c r="L13" s="245"/>
      <c r="M13" s="255"/>
      <c r="N13" s="255"/>
      <c r="O13" s="255"/>
      <c r="P13" s="256"/>
      <c r="Q13" s="91"/>
      <c r="R13" s="88">
        <f t="shared" si="0"/>
        <v>0</v>
      </c>
      <c r="S13" s="88">
        <f t="shared" si="1"/>
        <v>0</v>
      </c>
      <c r="T13" s="88">
        <f t="shared" si="2"/>
        <v>0</v>
      </c>
      <c r="U13" s="89">
        <f t="shared" si="3"/>
        <v>0</v>
      </c>
    </row>
    <row r="14" spans="1:21">
      <c r="A14" s="86" t="s">
        <v>114</v>
      </c>
      <c r="B14" s="251"/>
      <c r="C14" s="252"/>
      <c r="D14" s="253"/>
      <c r="E14" s="254"/>
      <c r="F14" s="253"/>
      <c r="G14" s="253"/>
      <c r="H14" s="253"/>
      <c r="I14" s="255"/>
      <c r="J14" s="245"/>
      <c r="K14" s="245"/>
      <c r="L14" s="245"/>
      <c r="M14" s="255">
        <v>3</v>
      </c>
      <c r="N14" s="255"/>
      <c r="O14" s="255"/>
      <c r="P14" s="256"/>
      <c r="Q14" s="91"/>
      <c r="R14" s="88">
        <f t="shared" si="0"/>
        <v>0</v>
      </c>
      <c r="S14" s="88">
        <f t="shared" si="1"/>
        <v>0</v>
      </c>
      <c r="T14" s="88">
        <f t="shared" si="2"/>
        <v>0</v>
      </c>
      <c r="U14" s="89">
        <f t="shared" si="3"/>
        <v>0</v>
      </c>
    </row>
    <row r="15" spans="1:21">
      <c r="A15" s="86" t="s">
        <v>114</v>
      </c>
      <c r="B15" s="251"/>
      <c r="C15" s="252"/>
      <c r="D15" s="253"/>
      <c r="E15" s="254"/>
      <c r="F15" s="253"/>
      <c r="G15" s="253"/>
      <c r="H15" s="253"/>
      <c r="I15" s="255"/>
      <c r="J15" s="245"/>
      <c r="K15" s="245"/>
      <c r="L15" s="245"/>
      <c r="M15" s="255"/>
      <c r="N15" s="255"/>
      <c r="O15" s="255"/>
      <c r="P15" s="256"/>
      <c r="Q15" s="91"/>
      <c r="R15" s="88">
        <f t="shared" si="0"/>
        <v>0</v>
      </c>
      <c r="S15" s="88">
        <f t="shared" si="1"/>
        <v>0</v>
      </c>
      <c r="T15" s="88">
        <f t="shared" si="2"/>
        <v>0</v>
      </c>
      <c r="U15" s="89">
        <f t="shared" si="3"/>
        <v>0</v>
      </c>
    </row>
    <row r="16" spans="1:21">
      <c r="A16" s="86" t="s">
        <v>114</v>
      </c>
      <c r="B16" s="251"/>
      <c r="C16" s="252"/>
      <c r="D16" s="253"/>
      <c r="E16" s="254"/>
      <c r="F16" s="253"/>
      <c r="G16" s="253"/>
      <c r="H16" s="253"/>
      <c r="I16" s="255"/>
      <c r="J16" s="245"/>
      <c r="K16" s="245"/>
      <c r="L16" s="245"/>
      <c r="M16" s="255"/>
      <c r="N16" s="255"/>
      <c r="O16" s="255"/>
      <c r="P16" s="256"/>
      <c r="Q16" s="91"/>
      <c r="R16" s="88">
        <f t="shared" si="0"/>
        <v>0</v>
      </c>
      <c r="S16" s="88">
        <f t="shared" si="1"/>
        <v>0</v>
      </c>
      <c r="T16" s="88">
        <f t="shared" si="2"/>
        <v>0</v>
      </c>
      <c r="U16" s="89">
        <f t="shared" si="3"/>
        <v>0</v>
      </c>
    </row>
    <row r="17" spans="1:21">
      <c r="A17" s="86" t="s">
        <v>114</v>
      </c>
      <c r="B17" s="251"/>
      <c r="C17" s="252"/>
      <c r="D17" s="253"/>
      <c r="E17" s="254"/>
      <c r="F17" s="253"/>
      <c r="G17" s="253"/>
      <c r="H17" s="253"/>
      <c r="I17" s="255"/>
      <c r="J17" s="245"/>
      <c r="K17" s="245"/>
      <c r="L17" s="245"/>
      <c r="M17" s="255"/>
      <c r="N17" s="255"/>
      <c r="O17" s="255"/>
      <c r="P17" s="256"/>
      <c r="Q17" s="91"/>
      <c r="R17" s="88">
        <f t="shared" si="0"/>
        <v>0</v>
      </c>
      <c r="S17" s="88">
        <f t="shared" si="1"/>
        <v>0</v>
      </c>
      <c r="T17" s="88">
        <f t="shared" si="2"/>
        <v>0</v>
      </c>
      <c r="U17" s="89">
        <f t="shared" si="3"/>
        <v>0</v>
      </c>
    </row>
    <row r="18" spans="1:21">
      <c r="A18" s="86" t="s">
        <v>114</v>
      </c>
      <c r="B18" s="251"/>
      <c r="C18" s="252"/>
      <c r="D18" s="253"/>
      <c r="E18" s="254"/>
      <c r="F18" s="253"/>
      <c r="G18" s="253"/>
      <c r="H18" s="253"/>
      <c r="I18" s="255"/>
      <c r="J18" s="245"/>
      <c r="K18" s="245"/>
      <c r="L18" s="245"/>
      <c r="M18" s="255"/>
      <c r="N18" s="255"/>
      <c r="O18" s="255"/>
      <c r="P18" s="256"/>
      <c r="Q18" s="91"/>
      <c r="R18" s="88">
        <f t="shared" si="0"/>
        <v>0</v>
      </c>
      <c r="S18" s="88">
        <f t="shared" si="1"/>
        <v>0</v>
      </c>
      <c r="T18" s="88">
        <f t="shared" si="2"/>
        <v>0</v>
      </c>
      <c r="U18" s="89">
        <f t="shared" si="3"/>
        <v>0</v>
      </c>
    </row>
    <row r="19" spans="1:21">
      <c r="A19" s="86" t="s">
        <v>114</v>
      </c>
      <c r="B19" s="251"/>
      <c r="C19" s="252"/>
      <c r="D19" s="253"/>
      <c r="E19" s="254"/>
      <c r="F19" s="253"/>
      <c r="G19" s="253"/>
      <c r="H19" s="253"/>
      <c r="I19" s="255"/>
      <c r="J19" s="245"/>
      <c r="K19" s="245"/>
      <c r="L19" s="245"/>
      <c r="M19" s="255"/>
      <c r="N19" s="255"/>
      <c r="O19" s="255"/>
      <c r="P19" s="256"/>
      <c r="Q19" s="91"/>
      <c r="R19" s="88">
        <f t="shared" si="0"/>
        <v>0</v>
      </c>
      <c r="S19" s="88">
        <f t="shared" si="1"/>
        <v>0</v>
      </c>
      <c r="T19" s="88">
        <f t="shared" si="2"/>
        <v>0</v>
      </c>
      <c r="U19" s="89">
        <f t="shared" si="3"/>
        <v>0</v>
      </c>
    </row>
    <row r="20" spans="1:21">
      <c r="A20" s="86" t="s">
        <v>114</v>
      </c>
      <c r="B20" s="251"/>
      <c r="C20" s="252"/>
      <c r="D20" s="253"/>
      <c r="E20" s="254"/>
      <c r="F20" s="253"/>
      <c r="G20" s="253"/>
      <c r="H20" s="253"/>
      <c r="I20" s="255"/>
      <c r="J20" s="245"/>
      <c r="K20" s="245"/>
      <c r="L20" s="245"/>
      <c r="M20" s="255"/>
      <c r="N20" s="255"/>
      <c r="O20" s="255"/>
      <c r="P20" s="256"/>
      <c r="Q20" s="91"/>
      <c r="R20" s="88">
        <f t="shared" ref="R20:R74" si="4">F20*J20</f>
        <v>0</v>
      </c>
      <c r="S20" s="88">
        <f t="shared" ref="S20:S74" si="5">G20*K20</f>
        <v>0</v>
      </c>
      <c r="T20" s="88">
        <f t="shared" ref="T20:T74" si="6">H20*L20</f>
        <v>0</v>
      </c>
      <c r="U20" s="89">
        <f t="shared" ref="U20:U74" si="7">R20+S20+T20</f>
        <v>0</v>
      </c>
    </row>
    <row r="21" spans="1:21">
      <c r="A21" s="86" t="s">
        <v>114</v>
      </c>
      <c r="B21" s="251"/>
      <c r="C21" s="252"/>
      <c r="D21" s="253"/>
      <c r="E21" s="254"/>
      <c r="F21" s="253"/>
      <c r="G21" s="253"/>
      <c r="H21" s="253"/>
      <c r="I21" s="255"/>
      <c r="J21" s="245"/>
      <c r="K21" s="245"/>
      <c r="L21" s="245"/>
      <c r="M21" s="255"/>
      <c r="N21" s="255"/>
      <c r="O21" s="255"/>
      <c r="P21" s="256"/>
      <c r="Q21" s="91"/>
      <c r="R21" s="88">
        <f t="shared" si="4"/>
        <v>0</v>
      </c>
      <c r="S21" s="88">
        <f t="shared" si="5"/>
        <v>0</v>
      </c>
      <c r="T21" s="88">
        <f t="shared" si="6"/>
        <v>0</v>
      </c>
      <c r="U21" s="89">
        <f t="shared" si="7"/>
        <v>0</v>
      </c>
    </row>
    <row r="22" spans="1:21">
      <c r="A22" s="86" t="s">
        <v>114</v>
      </c>
      <c r="B22" s="251"/>
      <c r="C22" s="252"/>
      <c r="D22" s="253"/>
      <c r="E22" s="254"/>
      <c r="F22" s="253"/>
      <c r="G22" s="253"/>
      <c r="H22" s="253"/>
      <c r="I22" s="255"/>
      <c r="J22" s="245"/>
      <c r="K22" s="245"/>
      <c r="L22" s="245"/>
      <c r="M22" s="255"/>
      <c r="N22" s="255"/>
      <c r="O22" s="255"/>
      <c r="P22" s="256"/>
      <c r="Q22" s="91"/>
      <c r="R22" s="88">
        <f t="shared" si="4"/>
        <v>0</v>
      </c>
      <c r="S22" s="88">
        <f t="shared" si="5"/>
        <v>0</v>
      </c>
      <c r="T22" s="88">
        <f t="shared" si="6"/>
        <v>0</v>
      </c>
      <c r="U22" s="89">
        <f t="shared" si="7"/>
        <v>0</v>
      </c>
    </row>
    <row r="23" spans="1:21">
      <c r="A23" s="86" t="s">
        <v>114</v>
      </c>
      <c r="B23" s="251"/>
      <c r="C23" s="252"/>
      <c r="D23" s="253"/>
      <c r="E23" s="254"/>
      <c r="F23" s="253"/>
      <c r="G23" s="253"/>
      <c r="H23" s="253"/>
      <c r="I23" s="255"/>
      <c r="J23" s="245"/>
      <c r="K23" s="245"/>
      <c r="L23" s="245"/>
      <c r="M23" s="255"/>
      <c r="N23" s="255"/>
      <c r="O23" s="255"/>
      <c r="P23" s="256"/>
      <c r="Q23" s="91"/>
      <c r="R23" s="88">
        <f t="shared" si="4"/>
        <v>0</v>
      </c>
      <c r="S23" s="88">
        <f t="shared" si="5"/>
        <v>0</v>
      </c>
      <c r="T23" s="88">
        <f t="shared" si="6"/>
        <v>0</v>
      </c>
      <c r="U23" s="89">
        <f t="shared" si="7"/>
        <v>0</v>
      </c>
    </row>
    <row r="24" spans="1:21">
      <c r="A24" s="86" t="s">
        <v>114</v>
      </c>
      <c r="B24" s="251"/>
      <c r="C24" s="252"/>
      <c r="D24" s="253"/>
      <c r="E24" s="254"/>
      <c r="F24" s="253"/>
      <c r="G24" s="253"/>
      <c r="H24" s="253"/>
      <c r="I24" s="255"/>
      <c r="J24" s="245"/>
      <c r="K24" s="245"/>
      <c r="L24" s="245"/>
      <c r="M24" s="255"/>
      <c r="N24" s="255"/>
      <c r="O24" s="255"/>
      <c r="P24" s="256"/>
      <c r="Q24" s="91"/>
      <c r="R24" s="88">
        <f t="shared" si="4"/>
        <v>0</v>
      </c>
      <c r="S24" s="88">
        <f t="shared" si="5"/>
        <v>0</v>
      </c>
      <c r="T24" s="88">
        <f t="shared" si="6"/>
        <v>0</v>
      </c>
      <c r="U24" s="89">
        <f t="shared" si="7"/>
        <v>0</v>
      </c>
    </row>
    <row r="25" spans="1:21">
      <c r="A25" s="86" t="s">
        <v>114</v>
      </c>
      <c r="B25" s="251"/>
      <c r="C25" s="252"/>
      <c r="D25" s="253"/>
      <c r="E25" s="254"/>
      <c r="F25" s="253"/>
      <c r="G25" s="253"/>
      <c r="H25" s="253"/>
      <c r="I25" s="255"/>
      <c r="J25" s="245"/>
      <c r="K25" s="245"/>
      <c r="L25" s="245"/>
      <c r="M25" s="255"/>
      <c r="N25" s="255"/>
      <c r="O25" s="255"/>
      <c r="P25" s="256"/>
      <c r="Q25" s="91"/>
      <c r="R25" s="88">
        <f t="shared" si="4"/>
        <v>0</v>
      </c>
      <c r="S25" s="88">
        <f t="shared" si="5"/>
        <v>0</v>
      </c>
      <c r="T25" s="88">
        <f t="shared" si="6"/>
        <v>0</v>
      </c>
      <c r="U25" s="89">
        <f t="shared" si="7"/>
        <v>0</v>
      </c>
    </row>
    <row r="26" spans="1:21">
      <c r="A26" s="86" t="s">
        <v>114</v>
      </c>
      <c r="B26" s="251"/>
      <c r="C26" s="252"/>
      <c r="D26" s="253"/>
      <c r="E26" s="254"/>
      <c r="F26" s="253"/>
      <c r="G26" s="253"/>
      <c r="H26" s="253"/>
      <c r="I26" s="255"/>
      <c r="J26" s="245"/>
      <c r="K26" s="245"/>
      <c r="L26" s="245"/>
      <c r="M26" s="255"/>
      <c r="N26" s="255"/>
      <c r="O26" s="255"/>
      <c r="P26" s="256"/>
      <c r="Q26" s="91"/>
      <c r="R26" s="88">
        <f t="shared" si="4"/>
        <v>0</v>
      </c>
      <c r="S26" s="88">
        <f t="shared" si="5"/>
        <v>0</v>
      </c>
      <c r="T26" s="88">
        <f t="shared" si="6"/>
        <v>0</v>
      </c>
      <c r="U26" s="89">
        <f t="shared" si="7"/>
        <v>0</v>
      </c>
    </row>
    <row r="27" spans="1:21">
      <c r="A27" s="86" t="s">
        <v>114</v>
      </c>
      <c r="B27" s="251"/>
      <c r="C27" s="252"/>
      <c r="D27" s="253"/>
      <c r="E27" s="254"/>
      <c r="F27" s="253"/>
      <c r="G27" s="253"/>
      <c r="H27" s="253"/>
      <c r="I27" s="255"/>
      <c r="J27" s="245"/>
      <c r="K27" s="245"/>
      <c r="L27" s="245"/>
      <c r="M27" s="255"/>
      <c r="N27" s="255"/>
      <c r="O27" s="255"/>
      <c r="P27" s="256"/>
      <c r="Q27" s="91"/>
      <c r="R27" s="88">
        <f t="shared" si="4"/>
        <v>0</v>
      </c>
      <c r="S27" s="88">
        <f t="shared" si="5"/>
        <v>0</v>
      </c>
      <c r="T27" s="88">
        <f t="shared" si="6"/>
        <v>0</v>
      </c>
      <c r="U27" s="89">
        <f t="shared" si="7"/>
        <v>0</v>
      </c>
    </row>
    <row r="28" spans="1:21">
      <c r="A28" s="86" t="s">
        <v>114</v>
      </c>
      <c r="B28" s="251"/>
      <c r="C28" s="252"/>
      <c r="D28" s="253"/>
      <c r="E28" s="254"/>
      <c r="F28" s="253"/>
      <c r="G28" s="253"/>
      <c r="H28" s="253"/>
      <c r="I28" s="255"/>
      <c r="J28" s="245"/>
      <c r="K28" s="245"/>
      <c r="L28" s="245"/>
      <c r="M28" s="255"/>
      <c r="N28" s="255"/>
      <c r="O28" s="255"/>
      <c r="P28" s="256"/>
      <c r="Q28" s="91"/>
      <c r="R28" s="88">
        <f t="shared" si="4"/>
        <v>0</v>
      </c>
      <c r="S28" s="88">
        <f t="shared" si="5"/>
        <v>0</v>
      </c>
      <c r="T28" s="88">
        <f t="shared" si="6"/>
        <v>0</v>
      </c>
      <c r="U28" s="89">
        <f t="shared" si="7"/>
        <v>0</v>
      </c>
    </row>
    <row r="29" spans="1:21">
      <c r="A29" s="86" t="s">
        <v>114</v>
      </c>
      <c r="B29" s="251"/>
      <c r="C29" s="252"/>
      <c r="D29" s="253"/>
      <c r="E29" s="254"/>
      <c r="F29" s="253"/>
      <c r="G29" s="253"/>
      <c r="H29" s="253"/>
      <c r="I29" s="255"/>
      <c r="J29" s="245"/>
      <c r="K29" s="245"/>
      <c r="L29" s="245"/>
      <c r="M29" s="255"/>
      <c r="N29" s="255"/>
      <c r="O29" s="255"/>
      <c r="P29" s="256"/>
      <c r="Q29" s="91"/>
      <c r="R29" s="88">
        <f t="shared" si="4"/>
        <v>0</v>
      </c>
      <c r="S29" s="88">
        <f t="shared" si="5"/>
        <v>0</v>
      </c>
      <c r="T29" s="88">
        <f t="shared" si="6"/>
        <v>0</v>
      </c>
      <c r="U29" s="89">
        <f t="shared" si="7"/>
        <v>0</v>
      </c>
    </row>
    <row r="30" spans="1:21">
      <c r="A30" s="86" t="s">
        <v>114</v>
      </c>
      <c r="B30" s="251"/>
      <c r="C30" s="252"/>
      <c r="D30" s="253"/>
      <c r="E30" s="254"/>
      <c r="F30" s="253"/>
      <c r="G30" s="253"/>
      <c r="H30" s="253"/>
      <c r="I30" s="255"/>
      <c r="J30" s="245"/>
      <c r="K30" s="245"/>
      <c r="L30" s="245"/>
      <c r="M30" s="255"/>
      <c r="N30" s="255"/>
      <c r="O30" s="255"/>
      <c r="P30" s="256"/>
      <c r="Q30" s="91"/>
      <c r="R30" s="88">
        <f t="shared" si="4"/>
        <v>0</v>
      </c>
      <c r="S30" s="88">
        <f t="shared" si="5"/>
        <v>0</v>
      </c>
      <c r="T30" s="88">
        <f t="shared" si="6"/>
        <v>0</v>
      </c>
      <c r="U30" s="89">
        <f t="shared" si="7"/>
        <v>0</v>
      </c>
    </row>
    <row r="31" spans="1:21">
      <c r="A31" s="86" t="s">
        <v>114</v>
      </c>
      <c r="B31" s="251"/>
      <c r="C31" s="252"/>
      <c r="D31" s="253"/>
      <c r="E31" s="254"/>
      <c r="F31" s="253"/>
      <c r="G31" s="253"/>
      <c r="H31" s="253"/>
      <c r="I31" s="255"/>
      <c r="J31" s="245"/>
      <c r="K31" s="245"/>
      <c r="L31" s="245"/>
      <c r="M31" s="255"/>
      <c r="N31" s="255"/>
      <c r="O31" s="255"/>
      <c r="P31" s="256"/>
      <c r="Q31" s="91"/>
      <c r="R31" s="88">
        <f t="shared" si="4"/>
        <v>0</v>
      </c>
      <c r="S31" s="88">
        <f t="shared" si="5"/>
        <v>0</v>
      </c>
      <c r="T31" s="88">
        <f t="shared" si="6"/>
        <v>0</v>
      </c>
      <c r="U31" s="89">
        <f t="shared" si="7"/>
        <v>0</v>
      </c>
    </row>
    <row r="32" spans="1:21">
      <c r="A32" s="86" t="s">
        <v>114</v>
      </c>
      <c r="B32" s="251"/>
      <c r="C32" s="252"/>
      <c r="D32" s="253"/>
      <c r="E32" s="254"/>
      <c r="F32" s="253"/>
      <c r="G32" s="253"/>
      <c r="H32" s="253"/>
      <c r="I32" s="255"/>
      <c r="J32" s="245"/>
      <c r="K32" s="245"/>
      <c r="L32" s="245"/>
      <c r="M32" s="255"/>
      <c r="N32" s="255"/>
      <c r="O32" s="255"/>
      <c r="P32" s="256"/>
      <c r="Q32" s="91"/>
      <c r="R32" s="88">
        <f t="shared" si="4"/>
        <v>0</v>
      </c>
      <c r="S32" s="88">
        <f t="shared" si="5"/>
        <v>0</v>
      </c>
      <c r="T32" s="88">
        <f t="shared" si="6"/>
        <v>0</v>
      </c>
      <c r="U32" s="89">
        <f t="shared" si="7"/>
        <v>0</v>
      </c>
    </row>
    <row r="33" spans="1:21">
      <c r="A33" s="86" t="s">
        <v>114</v>
      </c>
      <c r="B33" s="251"/>
      <c r="C33" s="252"/>
      <c r="D33" s="253"/>
      <c r="E33" s="254"/>
      <c r="F33" s="253"/>
      <c r="G33" s="253"/>
      <c r="H33" s="253"/>
      <c r="I33" s="255"/>
      <c r="J33" s="245"/>
      <c r="K33" s="245"/>
      <c r="L33" s="245"/>
      <c r="M33" s="255"/>
      <c r="N33" s="255"/>
      <c r="O33" s="255"/>
      <c r="P33" s="256"/>
      <c r="Q33" s="91"/>
      <c r="R33" s="88">
        <f t="shared" si="4"/>
        <v>0</v>
      </c>
      <c r="S33" s="88">
        <f t="shared" si="5"/>
        <v>0</v>
      </c>
      <c r="T33" s="88">
        <f t="shared" si="6"/>
        <v>0</v>
      </c>
      <c r="U33" s="89">
        <f t="shared" si="7"/>
        <v>0</v>
      </c>
    </row>
    <row r="34" spans="1:21">
      <c r="A34" s="86" t="s">
        <v>114</v>
      </c>
      <c r="B34" s="251"/>
      <c r="C34" s="252"/>
      <c r="D34" s="253"/>
      <c r="E34" s="254"/>
      <c r="F34" s="253"/>
      <c r="G34" s="253"/>
      <c r="H34" s="253"/>
      <c r="I34" s="255"/>
      <c r="J34" s="245"/>
      <c r="K34" s="245"/>
      <c r="L34" s="245"/>
      <c r="M34" s="255"/>
      <c r="N34" s="255"/>
      <c r="O34" s="255"/>
      <c r="P34" s="256"/>
      <c r="Q34" s="91"/>
      <c r="R34" s="88">
        <f t="shared" si="4"/>
        <v>0</v>
      </c>
      <c r="S34" s="88">
        <f t="shared" si="5"/>
        <v>0</v>
      </c>
      <c r="T34" s="88">
        <f t="shared" si="6"/>
        <v>0</v>
      </c>
      <c r="U34" s="89">
        <f t="shared" si="7"/>
        <v>0</v>
      </c>
    </row>
    <row r="35" spans="1:21">
      <c r="A35" s="86" t="s">
        <v>114</v>
      </c>
      <c r="B35" s="251"/>
      <c r="C35" s="252"/>
      <c r="D35" s="253"/>
      <c r="E35" s="254"/>
      <c r="F35" s="253"/>
      <c r="G35" s="253"/>
      <c r="H35" s="253"/>
      <c r="I35" s="255"/>
      <c r="J35" s="245"/>
      <c r="K35" s="245"/>
      <c r="L35" s="245"/>
      <c r="M35" s="255"/>
      <c r="N35" s="255"/>
      <c r="O35" s="255"/>
      <c r="P35" s="256"/>
      <c r="Q35" s="91"/>
      <c r="R35" s="88">
        <f t="shared" si="4"/>
        <v>0</v>
      </c>
      <c r="S35" s="88">
        <f t="shared" si="5"/>
        <v>0</v>
      </c>
      <c r="T35" s="88">
        <f t="shared" si="6"/>
        <v>0</v>
      </c>
      <c r="U35" s="89">
        <f t="shared" si="7"/>
        <v>0</v>
      </c>
    </row>
    <row r="36" spans="1:21">
      <c r="A36" s="86" t="s">
        <v>114</v>
      </c>
      <c r="B36" s="251"/>
      <c r="C36" s="252"/>
      <c r="D36" s="253"/>
      <c r="E36" s="254"/>
      <c r="F36" s="253"/>
      <c r="G36" s="253"/>
      <c r="H36" s="253"/>
      <c r="I36" s="255"/>
      <c r="J36" s="245"/>
      <c r="K36" s="245"/>
      <c r="L36" s="245"/>
      <c r="M36" s="255"/>
      <c r="N36" s="255"/>
      <c r="O36" s="255"/>
      <c r="P36" s="256"/>
      <c r="Q36" s="91"/>
      <c r="R36" s="88">
        <f t="shared" si="4"/>
        <v>0</v>
      </c>
      <c r="S36" s="88">
        <f t="shared" si="5"/>
        <v>0</v>
      </c>
      <c r="T36" s="88">
        <f t="shared" si="6"/>
        <v>0</v>
      </c>
      <c r="U36" s="89">
        <f t="shared" si="7"/>
        <v>0</v>
      </c>
    </row>
    <row r="37" spans="1:21">
      <c r="A37" s="86" t="s">
        <v>114</v>
      </c>
      <c r="B37" s="251"/>
      <c r="C37" s="252"/>
      <c r="D37" s="253"/>
      <c r="E37" s="254"/>
      <c r="F37" s="253"/>
      <c r="G37" s="253"/>
      <c r="H37" s="253"/>
      <c r="I37" s="255"/>
      <c r="J37" s="245"/>
      <c r="K37" s="245"/>
      <c r="L37" s="245"/>
      <c r="M37" s="255"/>
      <c r="N37" s="255"/>
      <c r="O37" s="255"/>
      <c r="P37" s="256"/>
      <c r="Q37" s="91"/>
      <c r="R37" s="88">
        <f t="shared" si="4"/>
        <v>0</v>
      </c>
      <c r="S37" s="88">
        <f t="shared" si="5"/>
        <v>0</v>
      </c>
      <c r="T37" s="88">
        <f t="shared" si="6"/>
        <v>0</v>
      </c>
      <c r="U37" s="89">
        <f t="shared" si="7"/>
        <v>0</v>
      </c>
    </row>
    <row r="38" spans="1:21">
      <c r="A38" s="86" t="s">
        <v>114</v>
      </c>
      <c r="B38" s="251"/>
      <c r="C38" s="252"/>
      <c r="D38" s="253"/>
      <c r="E38" s="254"/>
      <c r="F38" s="253"/>
      <c r="G38" s="253"/>
      <c r="H38" s="253"/>
      <c r="I38" s="255"/>
      <c r="J38" s="245"/>
      <c r="K38" s="245"/>
      <c r="L38" s="245"/>
      <c r="M38" s="255"/>
      <c r="N38" s="255"/>
      <c r="O38" s="255"/>
      <c r="P38" s="256"/>
      <c r="Q38" s="91"/>
      <c r="R38" s="88">
        <f t="shared" si="4"/>
        <v>0</v>
      </c>
      <c r="S38" s="88">
        <f t="shared" si="5"/>
        <v>0</v>
      </c>
      <c r="T38" s="88">
        <f t="shared" si="6"/>
        <v>0</v>
      </c>
      <c r="U38" s="89">
        <f t="shared" si="7"/>
        <v>0</v>
      </c>
    </row>
    <row r="39" spans="1:21">
      <c r="A39" s="86" t="s">
        <v>114</v>
      </c>
      <c r="B39" s="251"/>
      <c r="C39" s="252"/>
      <c r="D39" s="253"/>
      <c r="E39" s="254"/>
      <c r="F39" s="253"/>
      <c r="G39" s="253"/>
      <c r="H39" s="253"/>
      <c r="I39" s="255"/>
      <c r="J39" s="245"/>
      <c r="K39" s="245"/>
      <c r="L39" s="245"/>
      <c r="M39" s="255"/>
      <c r="N39" s="255"/>
      <c r="O39" s="255"/>
      <c r="P39" s="256"/>
      <c r="Q39" s="91"/>
      <c r="R39" s="88">
        <f t="shared" si="4"/>
        <v>0</v>
      </c>
      <c r="S39" s="88">
        <f t="shared" si="5"/>
        <v>0</v>
      </c>
      <c r="T39" s="88">
        <f t="shared" si="6"/>
        <v>0</v>
      </c>
      <c r="U39" s="89">
        <f t="shared" si="7"/>
        <v>0</v>
      </c>
    </row>
    <row r="40" spans="1:21">
      <c r="A40" s="86" t="s">
        <v>114</v>
      </c>
      <c r="B40" s="251"/>
      <c r="C40" s="252"/>
      <c r="D40" s="253"/>
      <c r="E40" s="254"/>
      <c r="F40" s="253"/>
      <c r="G40" s="253"/>
      <c r="H40" s="253"/>
      <c r="I40" s="255"/>
      <c r="J40" s="245"/>
      <c r="K40" s="245"/>
      <c r="L40" s="245"/>
      <c r="M40" s="255"/>
      <c r="N40" s="255"/>
      <c r="O40" s="255"/>
      <c r="P40" s="256"/>
      <c r="Q40" s="91"/>
      <c r="R40" s="88">
        <f t="shared" si="4"/>
        <v>0</v>
      </c>
      <c r="S40" s="88">
        <f t="shared" si="5"/>
        <v>0</v>
      </c>
      <c r="T40" s="88">
        <f t="shared" si="6"/>
        <v>0</v>
      </c>
      <c r="U40" s="89">
        <f t="shared" si="7"/>
        <v>0</v>
      </c>
    </row>
    <row r="41" spans="1:21">
      <c r="A41" s="86" t="s">
        <v>114</v>
      </c>
      <c r="B41" s="251"/>
      <c r="C41" s="252"/>
      <c r="D41" s="253"/>
      <c r="E41" s="254"/>
      <c r="F41" s="253"/>
      <c r="G41" s="253"/>
      <c r="H41" s="253"/>
      <c r="I41" s="255"/>
      <c r="J41" s="245"/>
      <c r="K41" s="245"/>
      <c r="L41" s="245"/>
      <c r="M41" s="255"/>
      <c r="N41" s="255"/>
      <c r="O41" s="255"/>
      <c r="P41" s="256"/>
      <c r="Q41" s="91"/>
      <c r="R41" s="88">
        <f t="shared" si="4"/>
        <v>0</v>
      </c>
      <c r="S41" s="88">
        <f t="shared" si="5"/>
        <v>0</v>
      </c>
      <c r="T41" s="88">
        <f t="shared" si="6"/>
        <v>0</v>
      </c>
      <c r="U41" s="89">
        <f t="shared" si="7"/>
        <v>0</v>
      </c>
    </row>
    <row r="42" spans="1:21">
      <c r="A42" s="86" t="s">
        <v>114</v>
      </c>
      <c r="B42" s="251"/>
      <c r="C42" s="252"/>
      <c r="D42" s="253"/>
      <c r="E42" s="254"/>
      <c r="F42" s="253"/>
      <c r="G42" s="253"/>
      <c r="H42" s="253"/>
      <c r="I42" s="255"/>
      <c r="J42" s="245"/>
      <c r="K42" s="245"/>
      <c r="L42" s="245"/>
      <c r="M42" s="255"/>
      <c r="N42" s="255"/>
      <c r="O42" s="255"/>
      <c r="P42" s="256"/>
      <c r="Q42" s="91"/>
      <c r="R42" s="88">
        <f t="shared" si="4"/>
        <v>0</v>
      </c>
      <c r="S42" s="88">
        <f t="shared" si="5"/>
        <v>0</v>
      </c>
      <c r="T42" s="88">
        <f t="shared" si="6"/>
        <v>0</v>
      </c>
      <c r="U42" s="89">
        <f t="shared" si="7"/>
        <v>0</v>
      </c>
    </row>
    <row r="43" spans="1:21">
      <c r="A43" s="86" t="s">
        <v>114</v>
      </c>
      <c r="B43" s="251"/>
      <c r="C43" s="252"/>
      <c r="D43" s="253"/>
      <c r="E43" s="254"/>
      <c r="F43" s="253"/>
      <c r="G43" s="253"/>
      <c r="H43" s="253"/>
      <c r="I43" s="255"/>
      <c r="J43" s="245"/>
      <c r="K43" s="245"/>
      <c r="L43" s="245"/>
      <c r="M43" s="255"/>
      <c r="N43" s="255"/>
      <c r="O43" s="255"/>
      <c r="P43" s="256"/>
      <c r="Q43" s="91"/>
      <c r="R43" s="88">
        <f t="shared" si="4"/>
        <v>0</v>
      </c>
      <c r="S43" s="88">
        <f t="shared" si="5"/>
        <v>0</v>
      </c>
      <c r="T43" s="88">
        <f t="shared" si="6"/>
        <v>0</v>
      </c>
      <c r="U43" s="89">
        <f t="shared" si="7"/>
        <v>0</v>
      </c>
    </row>
    <row r="44" spans="1:21">
      <c r="A44" s="86" t="s">
        <v>114</v>
      </c>
      <c r="B44" s="251"/>
      <c r="C44" s="252"/>
      <c r="D44" s="253"/>
      <c r="E44" s="254"/>
      <c r="F44" s="253"/>
      <c r="G44" s="253"/>
      <c r="H44" s="253"/>
      <c r="I44" s="255"/>
      <c r="J44" s="245"/>
      <c r="K44" s="245"/>
      <c r="L44" s="245"/>
      <c r="M44" s="255"/>
      <c r="N44" s="255"/>
      <c r="O44" s="255"/>
      <c r="P44" s="256"/>
      <c r="Q44" s="91"/>
      <c r="R44" s="88">
        <f t="shared" si="4"/>
        <v>0</v>
      </c>
      <c r="S44" s="88">
        <f t="shared" si="5"/>
        <v>0</v>
      </c>
      <c r="T44" s="88">
        <f t="shared" si="6"/>
        <v>0</v>
      </c>
      <c r="U44" s="89">
        <f t="shared" si="7"/>
        <v>0</v>
      </c>
    </row>
    <row r="45" spans="1:21">
      <c r="A45" s="86" t="s">
        <v>114</v>
      </c>
      <c r="B45" s="251"/>
      <c r="C45" s="252"/>
      <c r="D45" s="253"/>
      <c r="E45" s="254"/>
      <c r="F45" s="253"/>
      <c r="G45" s="253"/>
      <c r="H45" s="253"/>
      <c r="I45" s="255"/>
      <c r="J45" s="245"/>
      <c r="K45" s="245"/>
      <c r="L45" s="245"/>
      <c r="M45" s="255"/>
      <c r="N45" s="255"/>
      <c r="O45" s="255"/>
      <c r="P45" s="256"/>
      <c r="Q45" s="91"/>
      <c r="R45" s="88">
        <f t="shared" si="4"/>
        <v>0</v>
      </c>
      <c r="S45" s="88">
        <f t="shared" si="5"/>
        <v>0</v>
      </c>
      <c r="T45" s="88">
        <f t="shared" si="6"/>
        <v>0</v>
      </c>
      <c r="U45" s="89">
        <f t="shared" si="7"/>
        <v>0</v>
      </c>
    </row>
    <row r="46" spans="1:21">
      <c r="A46" s="86" t="s">
        <v>114</v>
      </c>
      <c r="B46" s="251"/>
      <c r="C46" s="252"/>
      <c r="D46" s="253"/>
      <c r="E46" s="254"/>
      <c r="F46" s="253"/>
      <c r="G46" s="253"/>
      <c r="H46" s="253"/>
      <c r="I46" s="255"/>
      <c r="J46" s="245"/>
      <c r="K46" s="245"/>
      <c r="L46" s="245"/>
      <c r="M46" s="255"/>
      <c r="N46" s="255"/>
      <c r="O46" s="255"/>
      <c r="P46" s="256"/>
      <c r="Q46" s="91"/>
      <c r="R46" s="88">
        <f t="shared" si="4"/>
        <v>0</v>
      </c>
      <c r="S46" s="88">
        <f t="shared" si="5"/>
        <v>0</v>
      </c>
      <c r="T46" s="88">
        <f t="shared" si="6"/>
        <v>0</v>
      </c>
      <c r="U46" s="89">
        <f t="shared" si="7"/>
        <v>0</v>
      </c>
    </row>
    <row r="47" spans="1:21">
      <c r="A47" s="86" t="s">
        <v>114</v>
      </c>
      <c r="B47" s="251"/>
      <c r="C47" s="252"/>
      <c r="D47" s="253"/>
      <c r="E47" s="254"/>
      <c r="F47" s="253"/>
      <c r="G47" s="253"/>
      <c r="H47" s="253"/>
      <c r="I47" s="255"/>
      <c r="J47" s="245"/>
      <c r="K47" s="245"/>
      <c r="L47" s="245"/>
      <c r="M47" s="255"/>
      <c r="N47" s="255"/>
      <c r="O47" s="255"/>
      <c r="P47" s="256"/>
      <c r="Q47" s="91"/>
      <c r="R47" s="88">
        <f t="shared" si="4"/>
        <v>0</v>
      </c>
      <c r="S47" s="88">
        <f t="shared" si="5"/>
        <v>0</v>
      </c>
      <c r="T47" s="88">
        <f t="shared" si="6"/>
        <v>0</v>
      </c>
      <c r="U47" s="89">
        <f t="shared" si="7"/>
        <v>0</v>
      </c>
    </row>
    <row r="48" spans="1:21">
      <c r="A48" s="86" t="s">
        <v>114</v>
      </c>
      <c r="B48" s="251"/>
      <c r="C48" s="252"/>
      <c r="D48" s="253"/>
      <c r="E48" s="254"/>
      <c r="F48" s="253"/>
      <c r="G48" s="253"/>
      <c r="H48" s="253"/>
      <c r="I48" s="255"/>
      <c r="J48" s="245"/>
      <c r="K48" s="245"/>
      <c r="L48" s="245"/>
      <c r="M48" s="255"/>
      <c r="N48" s="255"/>
      <c r="O48" s="255"/>
      <c r="P48" s="256"/>
      <c r="Q48" s="91"/>
      <c r="R48" s="88">
        <f t="shared" si="4"/>
        <v>0</v>
      </c>
      <c r="S48" s="88">
        <f t="shared" si="5"/>
        <v>0</v>
      </c>
      <c r="T48" s="88">
        <f t="shared" si="6"/>
        <v>0</v>
      </c>
      <c r="U48" s="89">
        <f t="shared" si="7"/>
        <v>0</v>
      </c>
    </row>
    <row r="49" spans="1:21">
      <c r="A49" s="86" t="s">
        <v>114</v>
      </c>
      <c r="B49" s="251"/>
      <c r="C49" s="252"/>
      <c r="D49" s="253"/>
      <c r="E49" s="254"/>
      <c r="F49" s="253"/>
      <c r="G49" s="253"/>
      <c r="H49" s="253"/>
      <c r="I49" s="255"/>
      <c r="J49" s="245"/>
      <c r="K49" s="245"/>
      <c r="L49" s="245"/>
      <c r="M49" s="255"/>
      <c r="N49" s="255"/>
      <c r="O49" s="255"/>
      <c r="P49" s="256"/>
      <c r="Q49" s="91"/>
      <c r="R49" s="88">
        <f t="shared" si="4"/>
        <v>0</v>
      </c>
      <c r="S49" s="88">
        <f t="shared" si="5"/>
        <v>0</v>
      </c>
      <c r="T49" s="88">
        <f t="shared" si="6"/>
        <v>0</v>
      </c>
      <c r="U49" s="89">
        <f t="shared" si="7"/>
        <v>0</v>
      </c>
    </row>
    <row r="50" spans="1:21">
      <c r="A50" s="86" t="s">
        <v>114</v>
      </c>
      <c r="B50" s="251"/>
      <c r="C50" s="252"/>
      <c r="D50" s="253"/>
      <c r="E50" s="254"/>
      <c r="F50" s="253"/>
      <c r="G50" s="253"/>
      <c r="H50" s="253"/>
      <c r="I50" s="255"/>
      <c r="J50" s="245"/>
      <c r="K50" s="245"/>
      <c r="L50" s="245"/>
      <c r="M50" s="255"/>
      <c r="N50" s="255"/>
      <c r="O50" s="255"/>
      <c r="P50" s="256"/>
      <c r="Q50" s="91"/>
      <c r="R50" s="88">
        <f t="shared" si="4"/>
        <v>0</v>
      </c>
      <c r="S50" s="88">
        <f t="shared" si="5"/>
        <v>0</v>
      </c>
      <c r="T50" s="88">
        <f t="shared" si="6"/>
        <v>0</v>
      </c>
      <c r="U50" s="89">
        <f t="shared" si="7"/>
        <v>0</v>
      </c>
    </row>
    <row r="51" spans="1:21">
      <c r="A51" s="86" t="s">
        <v>114</v>
      </c>
      <c r="B51" s="251"/>
      <c r="C51" s="252"/>
      <c r="D51" s="253"/>
      <c r="E51" s="254"/>
      <c r="F51" s="253"/>
      <c r="G51" s="253"/>
      <c r="H51" s="253"/>
      <c r="I51" s="255"/>
      <c r="J51" s="245"/>
      <c r="K51" s="245"/>
      <c r="L51" s="245"/>
      <c r="M51" s="255"/>
      <c r="N51" s="255"/>
      <c r="O51" s="255"/>
      <c r="P51" s="256"/>
      <c r="Q51" s="91"/>
      <c r="R51" s="88">
        <f t="shared" si="4"/>
        <v>0</v>
      </c>
      <c r="S51" s="88">
        <f t="shared" si="5"/>
        <v>0</v>
      </c>
      <c r="T51" s="88">
        <f t="shared" si="6"/>
        <v>0</v>
      </c>
      <c r="U51" s="89">
        <f t="shared" si="7"/>
        <v>0</v>
      </c>
    </row>
    <row r="52" spans="1:21">
      <c r="A52" s="86" t="s">
        <v>114</v>
      </c>
      <c r="B52" s="251"/>
      <c r="C52" s="252"/>
      <c r="D52" s="253"/>
      <c r="E52" s="254"/>
      <c r="F52" s="253"/>
      <c r="G52" s="253"/>
      <c r="H52" s="253"/>
      <c r="I52" s="255"/>
      <c r="J52" s="245"/>
      <c r="K52" s="245"/>
      <c r="L52" s="245"/>
      <c r="M52" s="255"/>
      <c r="N52" s="255"/>
      <c r="O52" s="255"/>
      <c r="P52" s="256"/>
      <c r="Q52" s="91"/>
      <c r="R52" s="88">
        <f t="shared" si="4"/>
        <v>0</v>
      </c>
      <c r="S52" s="88">
        <f t="shared" si="5"/>
        <v>0</v>
      </c>
      <c r="T52" s="88">
        <f t="shared" si="6"/>
        <v>0</v>
      </c>
      <c r="U52" s="89">
        <f t="shared" si="7"/>
        <v>0</v>
      </c>
    </row>
    <row r="53" spans="1:21">
      <c r="A53" s="86" t="s">
        <v>114</v>
      </c>
      <c r="B53" s="251"/>
      <c r="C53" s="252"/>
      <c r="D53" s="253"/>
      <c r="E53" s="254"/>
      <c r="F53" s="253"/>
      <c r="G53" s="253"/>
      <c r="H53" s="253"/>
      <c r="I53" s="255"/>
      <c r="J53" s="245"/>
      <c r="K53" s="245"/>
      <c r="L53" s="245"/>
      <c r="M53" s="255"/>
      <c r="N53" s="255"/>
      <c r="O53" s="255"/>
      <c r="P53" s="256"/>
      <c r="Q53" s="91"/>
      <c r="R53" s="88">
        <f t="shared" si="4"/>
        <v>0</v>
      </c>
      <c r="S53" s="88">
        <f t="shared" si="5"/>
        <v>0</v>
      </c>
      <c r="T53" s="88">
        <f t="shared" si="6"/>
        <v>0</v>
      </c>
      <c r="U53" s="89">
        <f t="shared" si="7"/>
        <v>0</v>
      </c>
    </row>
    <row r="54" spans="1:21">
      <c r="A54" s="86" t="s">
        <v>114</v>
      </c>
      <c r="B54" s="251"/>
      <c r="C54" s="252"/>
      <c r="D54" s="253"/>
      <c r="E54" s="254"/>
      <c r="F54" s="253"/>
      <c r="G54" s="253"/>
      <c r="H54" s="253"/>
      <c r="I54" s="255"/>
      <c r="J54" s="245"/>
      <c r="K54" s="245"/>
      <c r="L54" s="245"/>
      <c r="M54" s="255"/>
      <c r="N54" s="255"/>
      <c r="O54" s="255"/>
      <c r="P54" s="256"/>
      <c r="Q54" s="91"/>
      <c r="R54" s="88">
        <f t="shared" si="4"/>
        <v>0</v>
      </c>
      <c r="S54" s="88">
        <f t="shared" si="5"/>
        <v>0</v>
      </c>
      <c r="T54" s="88">
        <f t="shared" si="6"/>
        <v>0</v>
      </c>
      <c r="U54" s="89">
        <f t="shared" si="7"/>
        <v>0</v>
      </c>
    </row>
    <row r="55" spans="1:21">
      <c r="A55" s="86" t="s">
        <v>114</v>
      </c>
      <c r="B55" s="251"/>
      <c r="C55" s="252"/>
      <c r="D55" s="253"/>
      <c r="E55" s="254"/>
      <c r="F55" s="253"/>
      <c r="G55" s="253"/>
      <c r="H55" s="253"/>
      <c r="I55" s="255"/>
      <c r="J55" s="245"/>
      <c r="K55" s="245"/>
      <c r="L55" s="245"/>
      <c r="M55" s="255"/>
      <c r="N55" s="255"/>
      <c r="O55" s="255"/>
      <c r="P55" s="256"/>
      <c r="Q55" s="91"/>
      <c r="R55" s="88">
        <f t="shared" si="4"/>
        <v>0</v>
      </c>
      <c r="S55" s="88">
        <f t="shared" si="5"/>
        <v>0</v>
      </c>
      <c r="T55" s="88">
        <f t="shared" si="6"/>
        <v>0</v>
      </c>
      <c r="U55" s="89">
        <f t="shared" si="7"/>
        <v>0</v>
      </c>
    </row>
    <row r="56" spans="1:21">
      <c r="A56" s="86" t="s">
        <v>114</v>
      </c>
      <c r="B56" s="251"/>
      <c r="C56" s="252"/>
      <c r="D56" s="253"/>
      <c r="E56" s="254"/>
      <c r="F56" s="253"/>
      <c r="G56" s="253"/>
      <c r="H56" s="253"/>
      <c r="I56" s="255"/>
      <c r="J56" s="245"/>
      <c r="K56" s="245"/>
      <c r="L56" s="245"/>
      <c r="M56" s="255"/>
      <c r="N56" s="255"/>
      <c r="O56" s="255"/>
      <c r="P56" s="256"/>
      <c r="Q56" s="91"/>
      <c r="R56" s="88">
        <f t="shared" si="4"/>
        <v>0</v>
      </c>
      <c r="S56" s="88">
        <f t="shared" si="5"/>
        <v>0</v>
      </c>
      <c r="T56" s="88">
        <f t="shared" si="6"/>
        <v>0</v>
      </c>
      <c r="U56" s="89">
        <f t="shared" si="7"/>
        <v>0</v>
      </c>
    </row>
    <row r="57" spans="1:21">
      <c r="A57" s="86" t="s">
        <v>114</v>
      </c>
      <c r="B57" s="251"/>
      <c r="C57" s="252"/>
      <c r="D57" s="253"/>
      <c r="E57" s="254"/>
      <c r="F57" s="253"/>
      <c r="G57" s="253"/>
      <c r="H57" s="253"/>
      <c r="I57" s="255"/>
      <c r="J57" s="245"/>
      <c r="K57" s="245"/>
      <c r="L57" s="245"/>
      <c r="M57" s="255"/>
      <c r="N57" s="255"/>
      <c r="O57" s="255"/>
      <c r="P57" s="256"/>
      <c r="Q57" s="91"/>
      <c r="R57" s="88">
        <f t="shared" si="4"/>
        <v>0</v>
      </c>
      <c r="S57" s="88">
        <f t="shared" si="5"/>
        <v>0</v>
      </c>
      <c r="T57" s="88">
        <f t="shared" si="6"/>
        <v>0</v>
      </c>
      <c r="U57" s="89">
        <f t="shared" si="7"/>
        <v>0</v>
      </c>
    </row>
    <row r="58" spans="1:21">
      <c r="A58" s="86" t="s">
        <v>114</v>
      </c>
      <c r="B58" s="251"/>
      <c r="C58" s="252"/>
      <c r="D58" s="253"/>
      <c r="E58" s="254"/>
      <c r="F58" s="253"/>
      <c r="G58" s="253"/>
      <c r="H58" s="253"/>
      <c r="I58" s="255"/>
      <c r="J58" s="245"/>
      <c r="K58" s="245"/>
      <c r="L58" s="245"/>
      <c r="M58" s="255"/>
      <c r="N58" s="255"/>
      <c r="O58" s="255"/>
      <c r="P58" s="256"/>
      <c r="Q58" s="91"/>
      <c r="R58" s="88">
        <f t="shared" si="4"/>
        <v>0</v>
      </c>
      <c r="S58" s="88">
        <f t="shared" si="5"/>
        <v>0</v>
      </c>
      <c r="T58" s="88">
        <f t="shared" si="6"/>
        <v>0</v>
      </c>
      <c r="U58" s="89">
        <f t="shared" si="7"/>
        <v>0</v>
      </c>
    </row>
    <row r="59" spans="1:21">
      <c r="A59" s="86" t="s">
        <v>114</v>
      </c>
      <c r="B59" s="251"/>
      <c r="C59" s="252"/>
      <c r="D59" s="253"/>
      <c r="E59" s="254"/>
      <c r="F59" s="253"/>
      <c r="G59" s="253"/>
      <c r="H59" s="253"/>
      <c r="I59" s="255"/>
      <c r="J59" s="245"/>
      <c r="K59" s="245"/>
      <c r="L59" s="245"/>
      <c r="M59" s="255"/>
      <c r="N59" s="255"/>
      <c r="O59" s="255"/>
      <c r="P59" s="256"/>
      <c r="Q59" s="91"/>
      <c r="R59" s="88">
        <f t="shared" si="4"/>
        <v>0</v>
      </c>
      <c r="S59" s="88">
        <f t="shared" si="5"/>
        <v>0</v>
      </c>
      <c r="T59" s="88">
        <f t="shared" si="6"/>
        <v>0</v>
      </c>
      <c r="U59" s="89">
        <f t="shared" si="7"/>
        <v>0</v>
      </c>
    </row>
    <row r="60" spans="1:21">
      <c r="A60" s="86" t="s">
        <v>114</v>
      </c>
      <c r="B60" s="251"/>
      <c r="C60" s="252"/>
      <c r="D60" s="253"/>
      <c r="E60" s="254"/>
      <c r="F60" s="253"/>
      <c r="G60" s="253"/>
      <c r="H60" s="253"/>
      <c r="I60" s="255"/>
      <c r="J60" s="245"/>
      <c r="K60" s="245"/>
      <c r="L60" s="245"/>
      <c r="M60" s="255"/>
      <c r="N60" s="255"/>
      <c r="O60" s="255"/>
      <c r="P60" s="256"/>
      <c r="Q60" s="91"/>
      <c r="R60" s="88">
        <f t="shared" si="4"/>
        <v>0</v>
      </c>
      <c r="S60" s="88">
        <f t="shared" si="5"/>
        <v>0</v>
      </c>
      <c r="T60" s="88">
        <f t="shared" si="6"/>
        <v>0</v>
      </c>
      <c r="U60" s="89">
        <f t="shared" si="7"/>
        <v>0</v>
      </c>
    </row>
    <row r="61" spans="1:21">
      <c r="A61" s="86" t="s">
        <v>114</v>
      </c>
      <c r="B61" s="251"/>
      <c r="C61" s="252"/>
      <c r="D61" s="253"/>
      <c r="E61" s="254"/>
      <c r="F61" s="253"/>
      <c r="G61" s="253"/>
      <c r="H61" s="253"/>
      <c r="I61" s="255"/>
      <c r="J61" s="245"/>
      <c r="K61" s="245"/>
      <c r="L61" s="245"/>
      <c r="M61" s="255"/>
      <c r="N61" s="255"/>
      <c r="O61" s="255"/>
      <c r="P61" s="256"/>
      <c r="Q61" s="91"/>
      <c r="R61" s="88">
        <f t="shared" si="4"/>
        <v>0</v>
      </c>
      <c r="S61" s="88">
        <f t="shared" si="5"/>
        <v>0</v>
      </c>
      <c r="T61" s="88">
        <f t="shared" si="6"/>
        <v>0</v>
      </c>
      <c r="U61" s="89">
        <f t="shared" si="7"/>
        <v>0</v>
      </c>
    </row>
    <row r="62" spans="1:21">
      <c r="A62" s="86" t="s">
        <v>114</v>
      </c>
      <c r="B62" s="251"/>
      <c r="C62" s="252"/>
      <c r="D62" s="253"/>
      <c r="E62" s="254"/>
      <c r="F62" s="253"/>
      <c r="G62" s="253"/>
      <c r="H62" s="253"/>
      <c r="I62" s="255"/>
      <c r="J62" s="245"/>
      <c r="K62" s="245"/>
      <c r="L62" s="245"/>
      <c r="M62" s="255"/>
      <c r="N62" s="255"/>
      <c r="O62" s="255"/>
      <c r="P62" s="256"/>
      <c r="Q62" s="91"/>
      <c r="R62" s="88">
        <f t="shared" si="4"/>
        <v>0</v>
      </c>
      <c r="S62" s="88">
        <f t="shared" si="5"/>
        <v>0</v>
      </c>
      <c r="T62" s="88">
        <f t="shared" si="6"/>
        <v>0</v>
      </c>
      <c r="U62" s="89">
        <f t="shared" si="7"/>
        <v>0</v>
      </c>
    </row>
    <row r="63" spans="1:21">
      <c r="A63" s="86" t="s">
        <v>114</v>
      </c>
      <c r="B63" s="251"/>
      <c r="C63" s="252"/>
      <c r="D63" s="253"/>
      <c r="E63" s="254"/>
      <c r="F63" s="253"/>
      <c r="G63" s="253"/>
      <c r="H63" s="253"/>
      <c r="I63" s="255"/>
      <c r="J63" s="245"/>
      <c r="K63" s="245"/>
      <c r="L63" s="245"/>
      <c r="M63" s="255"/>
      <c r="N63" s="255"/>
      <c r="O63" s="255"/>
      <c r="P63" s="256"/>
      <c r="Q63" s="91"/>
      <c r="R63" s="88">
        <f t="shared" si="4"/>
        <v>0</v>
      </c>
      <c r="S63" s="88">
        <f t="shared" si="5"/>
        <v>0</v>
      </c>
      <c r="T63" s="88">
        <f t="shared" si="6"/>
        <v>0</v>
      </c>
      <c r="U63" s="89">
        <f t="shared" si="7"/>
        <v>0</v>
      </c>
    </row>
    <row r="64" spans="1:21">
      <c r="A64" s="86" t="s">
        <v>114</v>
      </c>
      <c r="B64" s="251"/>
      <c r="C64" s="252"/>
      <c r="D64" s="253"/>
      <c r="E64" s="254"/>
      <c r="F64" s="253"/>
      <c r="G64" s="253"/>
      <c r="H64" s="253"/>
      <c r="I64" s="255"/>
      <c r="J64" s="245"/>
      <c r="K64" s="245"/>
      <c r="L64" s="245"/>
      <c r="M64" s="255"/>
      <c r="N64" s="255"/>
      <c r="O64" s="255"/>
      <c r="P64" s="256"/>
      <c r="Q64" s="91"/>
      <c r="R64" s="88">
        <f t="shared" si="4"/>
        <v>0</v>
      </c>
      <c r="S64" s="88">
        <f t="shared" si="5"/>
        <v>0</v>
      </c>
      <c r="T64" s="88">
        <f t="shared" si="6"/>
        <v>0</v>
      </c>
      <c r="U64" s="89">
        <f t="shared" si="7"/>
        <v>0</v>
      </c>
    </row>
    <row r="65" spans="1:21">
      <c r="A65" s="86" t="s">
        <v>114</v>
      </c>
      <c r="B65" s="251"/>
      <c r="C65" s="252"/>
      <c r="D65" s="253"/>
      <c r="E65" s="254"/>
      <c r="F65" s="253"/>
      <c r="G65" s="253"/>
      <c r="H65" s="253"/>
      <c r="I65" s="255"/>
      <c r="J65" s="245"/>
      <c r="K65" s="245"/>
      <c r="L65" s="245"/>
      <c r="M65" s="255"/>
      <c r="N65" s="255"/>
      <c r="O65" s="255"/>
      <c r="P65" s="256"/>
      <c r="Q65" s="91"/>
      <c r="R65" s="88">
        <f t="shared" si="4"/>
        <v>0</v>
      </c>
      <c r="S65" s="88">
        <f t="shared" si="5"/>
        <v>0</v>
      </c>
      <c r="T65" s="88">
        <f t="shared" si="6"/>
        <v>0</v>
      </c>
      <c r="U65" s="89">
        <f t="shared" si="7"/>
        <v>0</v>
      </c>
    </row>
    <row r="66" spans="1:21">
      <c r="A66" s="86" t="s">
        <v>114</v>
      </c>
      <c r="B66" s="251"/>
      <c r="C66" s="252"/>
      <c r="D66" s="253"/>
      <c r="E66" s="254"/>
      <c r="F66" s="253"/>
      <c r="G66" s="253"/>
      <c r="H66" s="253"/>
      <c r="I66" s="255"/>
      <c r="J66" s="245"/>
      <c r="K66" s="245"/>
      <c r="L66" s="245"/>
      <c r="M66" s="255"/>
      <c r="N66" s="255"/>
      <c r="O66" s="255"/>
      <c r="P66" s="256"/>
      <c r="Q66" s="91"/>
      <c r="R66" s="88">
        <f t="shared" si="4"/>
        <v>0</v>
      </c>
      <c r="S66" s="88">
        <f t="shared" si="5"/>
        <v>0</v>
      </c>
      <c r="T66" s="88">
        <f t="shared" si="6"/>
        <v>0</v>
      </c>
      <c r="U66" s="89">
        <f t="shared" si="7"/>
        <v>0</v>
      </c>
    </row>
    <row r="67" spans="1:21">
      <c r="A67" s="86" t="s">
        <v>114</v>
      </c>
      <c r="B67" s="251"/>
      <c r="C67" s="252"/>
      <c r="D67" s="253"/>
      <c r="E67" s="254"/>
      <c r="F67" s="253"/>
      <c r="G67" s="253"/>
      <c r="H67" s="253"/>
      <c r="I67" s="255"/>
      <c r="J67" s="245"/>
      <c r="K67" s="245"/>
      <c r="L67" s="245"/>
      <c r="M67" s="255"/>
      <c r="N67" s="255"/>
      <c r="O67" s="255"/>
      <c r="P67" s="256"/>
      <c r="Q67" s="91"/>
      <c r="R67" s="88">
        <f t="shared" si="4"/>
        <v>0</v>
      </c>
      <c r="S67" s="88">
        <f t="shared" si="5"/>
        <v>0</v>
      </c>
      <c r="T67" s="88">
        <f t="shared" si="6"/>
        <v>0</v>
      </c>
      <c r="U67" s="89">
        <f t="shared" si="7"/>
        <v>0</v>
      </c>
    </row>
    <row r="68" spans="1:21">
      <c r="A68" s="86" t="s">
        <v>114</v>
      </c>
      <c r="B68" s="251"/>
      <c r="C68" s="252"/>
      <c r="D68" s="253"/>
      <c r="E68" s="254"/>
      <c r="F68" s="253"/>
      <c r="G68" s="253"/>
      <c r="H68" s="253"/>
      <c r="I68" s="255"/>
      <c r="J68" s="245"/>
      <c r="K68" s="245"/>
      <c r="L68" s="245"/>
      <c r="M68" s="255"/>
      <c r="N68" s="255"/>
      <c r="O68" s="255"/>
      <c r="P68" s="256"/>
      <c r="Q68" s="91"/>
      <c r="R68" s="88">
        <f t="shared" si="4"/>
        <v>0</v>
      </c>
      <c r="S68" s="88">
        <f t="shared" si="5"/>
        <v>0</v>
      </c>
      <c r="T68" s="88">
        <f t="shared" si="6"/>
        <v>0</v>
      </c>
      <c r="U68" s="89">
        <f t="shared" si="7"/>
        <v>0</v>
      </c>
    </row>
    <row r="69" spans="1:21">
      <c r="A69" s="86" t="s">
        <v>114</v>
      </c>
      <c r="B69" s="251"/>
      <c r="C69" s="252"/>
      <c r="D69" s="253"/>
      <c r="E69" s="254"/>
      <c r="F69" s="253"/>
      <c r="G69" s="253"/>
      <c r="H69" s="253"/>
      <c r="I69" s="255"/>
      <c r="J69" s="245"/>
      <c r="K69" s="245"/>
      <c r="L69" s="245"/>
      <c r="M69" s="255"/>
      <c r="N69" s="255"/>
      <c r="O69" s="255"/>
      <c r="P69" s="256"/>
      <c r="Q69" s="91"/>
      <c r="R69" s="88">
        <f t="shared" si="4"/>
        <v>0</v>
      </c>
      <c r="S69" s="88">
        <f t="shared" si="5"/>
        <v>0</v>
      </c>
      <c r="T69" s="88">
        <f t="shared" si="6"/>
        <v>0</v>
      </c>
      <c r="U69" s="89">
        <f t="shared" si="7"/>
        <v>0</v>
      </c>
    </row>
    <row r="70" spans="1:21">
      <c r="A70" s="86" t="s">
        <v>114</v>
      </c>
      <c r="B70" s="251"/>
      <c r="C70" s="252"/>
      <c r="D70" s="253"/>
      <c r="E70" s="254"/>
      <c r="F70" s="253"/>
      <c r="G70" s="253"/>
      <c r="H70" s="253"/>
      <c r="I70" s="255"/>
      <c r="J70" s="245"/>
      <c r="K70" s="245"/>
      <c r="L70" s="245"/>
      <c r="M70" s="255"/>
      <c r="N70" s="255"/>
      <c r="O70" s="255"/>
      <c r="P70" s="256"/>
      <c r="Q70" s="91"/>
      <c r="R70" s="88">
        <f t="shared" si="4"/>
        <v>0</v>
      </c>
      <c r="S70" s="88">
        <f t="shared" si="5"/>
        <v>0</v>
      </c>
      <c r="T70" s="88">
        <f t="shared" si="6"/>
        <v>0</v>
      </c>
      <c r="U70" s="89">
        <f t="shared" si="7"/>
        <v>0</v>
      </c>
    </row>
    <row r="71" spans="1:21">
      <c r="A71" s="86" t="s">
        <v>114</v>
      </c>
      <c r="B71" s="251"/>
      <c r="C71" s="252"/>
      <c r="D71" s="253"/>
      <c r="E71" s="254"/>
      <c r="F71" s="253"/>
      <c r="G71" s="253"/>
      <c r="H71" s="253"/>
      <c r="I71" s="255"/>
      <c r="J71" s="245"/>
      <c r="K71" s="245"/>
      <c r="L71" s="245"/>
      <c r="M71" s="255"/>
      <c r="N71" s="255"/>
      <c r="O71" s="255"/>
      <c r="P71" s="256"/>
      <c r="Q71" s="91"/>
      <c r="R71" s="88">
        <f t="shared" si="4"/>
        <v>0</v>
      </c>
      <c r="S71" s="88">
        <f t="shared" si="5"/>
        <v>0</v>
      </c>
      <c r="T71" s="88">
        <f t="shared" si="6"/>
        <v>0</v>
      </c>
      <c r="U71" s="89">
        <f t="shared" si="7"/>
        <v>0</v>
      </c>
    </row>
    <row r="72" spans="1:21">
      <c r="A72" s="86" t="s">
        <v>114</v>
      </c>
      <c r="B72" s="251"/>
      <c r="C72" s="252"/>
      <c r="D72" s="253"/>
      <c r="E72" s="254"/>
      <c r="F72" s="253"/>
      <c r="G72" s="253"/>
      <c r="H72" s="253"/>
      <c r="I72" s="255"/>
      <c r="J72" s="245"/>
      <c r="K72" s="245"/>
      <c r="L72" s="245"/>
      <c r="M72" s="255"/>
      <c r="N72" s="255"/>
      <c r="O72" s="255"/>
      <c r="P72" s="256"/>
      <c r="Q72" s="91"/>
      <c r="R72" s="88">
        <f t="shared" si="4"/>
        <v>0</v>
      </c>
      <c r="S72" s="88">
        <f t="shared" si="5"/>
        <v>0</v>
      </c>
      <c r="T72" s="88">
        <f t="shared" si="6"/>
        <v>0</v>
      </c>
      <c r="U72" s="89">
        <f t="shared" si="7"/>
        <v>0</v>
      </c>
    </row>
    <row r="73" spans="1:21">
      <c r="A73" s="86" t="s">
        <v>114</v>
      </c>
      <c r="B73" s="251"/>
      <c r="C73" s="252"/>
      <c r="D73" s="253"/>
      <c r="E73" s="254"/>
      <c r="F73" s="253"/>
      <c r="G73" s="253"/>
      <c r="H73" s="253"/>
      <c r="I73" s="255"/>
      <c r="J73" s="245"/>
      <c r="K73" s="245"/>
      <c r="L73" s="245"/>
      <c r="M73" s="255"/>
      <c r="N73" s="255"/>
      <c r="O73" s="255"/>
      <c r="P73" s="256"/>
      <c r="Q73" s="91"/>
      <c r="R73" s="88">
        <f t="shared" si="4"/>
        <v>0</v>
      </c>
      <c r="S73" s="88">
        <f t="shared" si="5"/>
        <v>0</v>
      </c>
      <c r="T73" s="88">
        <f t="shared" si="6"/>
        <v>0</v>
      </c>
      <c r="U73" s="89">
        <f t="shared" si="7"/>
        <v>0</v>
      </c>
    </row>
    <row r="74" spans="1:21">
      <c r="A74" s="86" t="s">
        <v>114</v>
      </c>
      <c r="B74" s="251"/>
      <c r="C74" s="252"/>
      <c r="D74" s="253"/>
      <c r="E74" s="254"/>
      <c r="F74" s="253"/>
      <c r="G74" s="253"/>
      <c r="H74" s="253"/>
      <c r="I74" s="255"/>
      <c r="J74" s="245"/>
      <c r="K74" s="245"/>
      <c r="L74" s="245"/>
      <c r="M74" s="255"/>
      <c r="N74" s="255"/>
      <c r="O74" s="255"/>
      <c r="P74" s="256"/>
      <c r="Q74" s="91"/>
      <c r="R74" s="88">
        <f t="shared" si="4"/>
        <v>0</v>
      </c>
      <c r="S74" s="88">
        <f t="shared" si="5"/>
        <v>0</v>
      </c>
      <c r="T74" s="88">
        <f t="shared" si="6"/>
        <v>0</v>
      </c>
      <c r="U74" s="89">
        <f t="shared" si="7"/>
        <v>0</v>
      </c>
    </row>
    <row r="75" spans="1:21">
      <c r="A75" s="86" t="s">
        <v>114</v>
      </c>
      <c r="B75" s="251"/>
      <c r="C75" s="252"/>
      <c r="D75" s="253"/>
      <c r="E75" s="254"/>
      <c r="F75" s="253"/>
      <c r="G75" s="253"/>
      <c r="H75" s="253"/>
      <c r="I75" s="255"/>
      <c r="J75" s="245"/>
      <c r="K75" s="245"/>
      <c r="L75" s="245"/>
      <c r="M75" s="255"/>
      <c r="N75" s="255"/>
      <c r="O75" s="255"/>
      <c r="P75" s="256"/>
      <c r="Q75" s="91"/>
      <c r="R75" s="88">
        <f t="shared" si="0"/>
        <v>0</v>
      </c>
      <c r="S75" s="88">
        <f t="shared" si="1"/>
        <v>0</v>
      </c>
      <c r="T75" s="88">
        <f t="shared" si="2"/>
        <v>0</v>
      </c>
      <c r="U75" s="89">
        <f t="shared" si="3"/>
        <v>0</v>
      </c>
    </row>
    <row r="76" spans="1:21">
      <c r="A76" s="86" t="s">
        <v>114</v>
      </c>
      <c r="B76" s="251"/>
      <c r="C76" s="252"/>
      <c r="D76" s="253"/>
      <c r="E76" s="254"/>
      <c r="F76" s="253"/>
      <c r="G76" s="253"/>
      <c r="H76" s="253"/>
      <c r="I76" s="255"/>
      <c r="J76" s="245"/>
      <c r="K76" s="245"/>
      <c r="L76" s="245"/>
      <c r="M76" s="255"/>
      <c r="N76" s="255"/>
      <c r="O76" s="255"/>
      <c r="P76" s="256"/>
      <c r="Q76" s="91"/>
      <c r="R76" s="88">
        <f t="shared" si="0"/>
        <v>0</v>
      </c>
      <c r="S76" s="88">
        <f t="shared" si="1"/>
        <v>0</v>
      </c>
      <c r="T76" s="88">
        <f t="shared" si="2"/>
        <v>0</v>
      </c>
      <c r="U76" s="89">
        <f t="shared" si="3"/>
        <v>0</v>
      </c>
    </row>
    <row r="77" spans="1:21">
      <c r="A77" s="86" t="s">
        <v>114</v>
      </c>
      <c r="B77" s="251"/>
      <c r="C77" s="252"/>
      <c r="D77" s="253"/>
      <c r="E77" s="254"/>
      <c r="F77" s="253"/>
      <c r="G77" s="253"/>
      <c r="H77" s="253"/>
      <c r="I77" s="255"/>
      <c r="J77" s="245"/>
      <c r="K77" s="245"/>
      <c r="L77" s="245"/>
      <c r="M77" s="255"/>
      <c r="N77" s="255"/>
      <c r="O77" s="255"/>
      <c r="P77" s="256"/>
      <c r="Q77" s="91"/>
      <c r="R77" s="88">
        <f t="shared" si="0"/>
        <v>0</v>
      </c>
      <c r="S77" s="88">
        <f t="shared" si="1"/>
        <v>0</v>
      </c>
      <c r="T77" s="88">
        <f t="shared" si="2"/>
        <v>0</v>
      </c>
      <c r="U77" s="89">
        <f t="shared" si="3"/>
        <v>0</v>
      </c>
    </row>
    <row r="78" spans="1:21">
      <c r="A78" s="86" t="s">
        <v>114</v>
      </c>
      <c r="B78" s="251"/>
      <c r="C78" s="252"/>
      <c r="D78" s="253"/>
      <c r="E78" s="254"/>
      <c r="F78" s="253"/>
      <c r="G78" s="253"/>
      <c r="H78" s="253"/>
      <c r="I78" s="255"/>
      <c r="J78" s="245"/>
      <c r="K78" s="245"/>
      <c r="L78" s="245"/>
      <c r="M78" s="255"/>
      <c r="N78" s="255"/>
      <c r="O78" s="255"/>
      <c r="P78" s="256"/>
      <c r="Q78" s="91"/>
      <c r="R78" s="88">
        <f t="shared" si="0"/>
        <v>0</v>
      </c>
      <c r="S78" s="88">
        <f t="shared" si="1"/>
        <v>0</v>
      </c>
      <c r="T78" s="88">
        <f t="shared" si="2"/>
        <v>0</v>
      </c>
      <c r="U78" s="89">
        <f t="shared" si="3"/>
        <v>0</v>
      </c>
    </row>
    <row r="79" spans="1:21">
      <c r="A79" s="86" t="s">
        <v>114</v>
      </c>
      <c r="B79" s="251"/>
      <c r="C79" s="252"/>
      <c r="D79" s="253"/>
      <c r="E79" s="254"/>
      <c r="F79" s="253"/>
      <c r="G79" s="253"/>
      <c r="H79" s="253"/>
      <c r="I79" s="255"/>
      <c r="J79" s="245"/>
      <c r="K79" s="245"/>
      <c r="L79" s="245"/>
      <c r="M79" s="255"/>
      <c r="N79" s="255"/>
      <c r="O79" s="255"/>
      <c r="P79" s="256"/>
      <c r="Q79" s="91"/>
      <c r="R79" s="88">
        <f t="shared" si="0"/>
        <v>0</v>
      </c>
      <c r="S79" s="88">
        <f t="shared" si="1"/>
        <v>0</v>
      </c>
      <c r="T79" s="88">
        <f t="shared" si="2"/>
        <v>0</v>
      </c>
      <c r="U79" s="89">
        <f t="shared" si="3"/>
        <v>0</v>
      </c>
    </row>
    <row r="80" spans="1:21">
      <c r="A80" s="86" t="s">
        <v>114</v>
      </c>
      <c r="B80" s="251"/>
      <c r="C80" s="252"/>
      <c r="D80" s="253"/>
      <c r="E80" s="254"/>
      <c r="F80" s="253"/>
      <c r="G80" s="253"/>
      <c r="H80" s="253"/>
      <c r="I80" s="255"/>
      <c r="J80" s="245"/>
      <c r="K80" s="245"/>
      <c r="L80" s="245"/>
      <c r="M80" s="255"/>
      <c r="N80" s="255"/>
      <c r="O80" s="255"/>
      <c r="P80" s="256"/>
      <c r="Q80" s="91"/>
      <c r="R80" s="88">
        <f t="shared" si="0"/>
        <v>0</v>
      </c>
      <c r="S80" s="88">
        <f t="shared" si="1"/>
        <v>0</v>
      </c>
      <c r="T80" s="88">
        <f t="shared" si="2"/>
        <v>0</v>
      </c>
      <c r="U80" s="89">
        <f t="shared" si="3"/>
        <v>0</v>
      </c>
    </row>
    <row r="81" spans="1:21">
      <c r="A81" s="86" t="s">
        <v>114</v>
      </c>
      <c r="B81" s="251"/>
      <c r="C81" s="252"/>
      <c r="D81" s="253"/>
      <c r="E81" s="254"/>
      <c r="F81" s="245"/>
      <c r="G81" s="245"/>
      <c r="H81" s="245"/>
      <c r="I81" s="255"/>
      <c r="J81" s="245"/>
      <c r="K81" s="245"/>
      <c r="L81" s="245"/>
      <c r="M81" s="255"/>
      <c r="N81" s="255"/>
      <c r="O81" s="255"/>
      <c r="P81" s="256"/>
      <c r="Q81" s="91"/>
      <c r="R81" s="88">
        <f t="shared" si="0"/>
        <v>0</v>
      </c>
      <c r="S81" s="88">
        <f t="shared" si="1"/>
        <v>0</v>
      </c>
      <c r="T81" s="88">
        <f t="shared" si="2"/>
        <v>0</v>
      </c>
      <c r="U81" s="89">
        <f t="shared" si="3"/>
        <v>0</v>
      </c>
    </row>
    <row r="82" spans="1:21">
      <c r="A82" s="86" t="s">
        <v>114</v>
      </c>
      <c r="B82" s="251"/>
      <c r="C82" s="252"/>
      <c r="D82" s="253"/>
      <c r="E82" s="254"/>
      <c r="F82" s="245"/>
      <c r="G82" s="245"/>
      <c r="H82" s="245"/>
      <c r="I82" s="255"/>
      <c r="J82" s="245"/>
      <c r="K82" s="245"/>
      <c r="L82" s="245"/>
      <c r="M82" s="255"/>
      <c r="N82" s="255"/>
      <c r="O82" s="255"/>
      <c r="P82" s="256"/>
      <c r="Q82" s="91"/>
      <c r="R82" s="88">
        <f t="shared" si="0"/>
        <v>0</v>
      </c>
      <c r="S82" s="88">
        <f t="shared" si="1"/>
        <v>0</v>
      </c>
      <c r="T82" s="88">
        <f t="shared" si="2"/>
        <v>0</v>
      </c>
      <c r="U82" s="89">
        <f t="shared" si="3"/>
        <v>0</v>
      </c>
    </row>
    <row r="83" spans="1:21">
      <c r="A83" s="86" t="s">
        <v>114</v>
      </c>
      <c r="B83" s="251"/>
      <c r="C83" s="252"/>
      <c r="D83" s="253"/>
      <c r="E83" s="254"/>
      <c r="F83" s="245"/>
      <c r="G83" s="245"/>
      <c r="H83" s="245"/>
      <c r="I83" s="255"/>
      <c r="J83" s="245"/>
      <c r="K83" s="245"/>
      <c r="L83" s="245"/>
      <c r="M83" s="255"/>
      <c r="N83" s="255"/>
      <c r="O83" s="255"/>
      <c r="P83" s="256"/>
      <c r="Q83" s="91"/>
      <c r="R83" s="88">
        <f t="shared" si="0"/>
        <v>0</v>
      </c>
      <c r="S83" s="88">
        <f t="shared" si="1"/>
        <v>0</v>
      </c>
      <c r="T83" s="88">
        <f t="shared" si="2"/>
        <v>0</v>
      </c>
      <c r="U83" s="89">
        <f t="shared" si="3"/>
        <v>0</v>
      </c>
    </row>
    <row r="84" spans="1:21">
      <c r="A84" s="86" t="s">
        <v>114</v>
      </c>
      <c r="B84" s="251"/>
      <c r="C84" s="252"/>
      <c r="D84" s="253"/>
      <c r="E84" s="254"/>
      <c r="F84" s="245"/>
      <c r="G84" s="245"/>
      <c r="H84" s="245"/>
      <c r="I84" s="255"/>
      <c r="J84" s="245"/>
      <c r="K84" s="245"/>
      <c r="L84" s="245"/>
      <c r="M84" s="255"/>
      <c r="N84" s="255"/>
      <c r="O84" s="255"/>
      <c r="P84" s="256"/>
      <c r="Q84" s="91"/>
      <c r="R84" s="88">
        <f t="shared" si="0"/>
        <v>0</v>
      </c>
      <c r="S84" s="88">
        <f t="shared" si="1"/>
        <v>0</v>
      </c>
      <c r="T84" s="88">
        <f t="shared" si="2"/>
        <v>0</v>
      </c>
      <c r="U84" s="89">
        <f t="shared" si="3"/>
        <v>0</v>
      </c>
    </row>
    <row r="85" spans="1:21">
      <c r="A85" s="86" t="s">
        <v>114</v>
      </c>
      <c r="B85" s="251"/>
      <c r="C85" s="252"/>
      <c r="D85" s="253"/>
      <c r="E85" s="254"/>
      <c r="F85" s="245"/>
      <c r="G85" s="245"/>
      <c r="H85" s="245"/>
      <c r="I85" s="255"/>
      <c r="J85" s="245"/>
      <c r="K85" s="245"/>
      <c r="L85" s="245"/>
      <c r="M85" s="255"/>
      <c r="N85" s="255"/>
      <c r="O85" s="255"/>
      <c r="P85" s="256"/>
      <c r="Q85" s="91"/>
      <c r="R85" s="88">
        <f t="shared" si="0"/>
        <v>0</v>
      </c>
      <c r="S85" s="88">
        <f t="shared" si="1"/>
        <v>0</v>
      </c>
      <c r="T85" s="88">
        <f t="shared" si="2"/>
        <v>0</v>
      </c>
      <c r="U85" s="89">
        <f t="shared" si="3"/>
        <v>0</v>
      </c>
    </row>
    <row r="86" spans="1:21">
      <c r="A86" s="86" t="s">
        <v>114</v>
      </c>
      <c r="B86" s="251"/>
      <c r="C86" s="252"/>
      <c r="D86" s="253"/>
      <c r="E86" s="254"/>
      <c r="F86" s="245"/>
      <c r="G86" s="245"/>
      <c r="H86" s="245"/>
      <c r="I86" s="255"/>
      <c r="J86" s="245"/>
      <c r="K86" s="245"/>
      <c r="L86" s="245"/>
      <c r="M86" s="255"/>
      <c r="N86" s="255"/>
      <c r="O86" s="255"/>
      <c r="P86" s="256"/>
      <c r="Q86" s="91"/>
      <c r="R86" s="88">
        <f t="shared" si="0"/>
        <v>0</v>
      </c>
      <c r="S86" s="88">
        <f t="shared" si="1"/>
        <v>0</v>
      </c>
      <c r="T86" s="88">
        <f t="shared" si="2"/>
        <v>0</v>
      </c>
      <c r="U86" s="89">
        <f t="shared" si="3"/>
        <v>0</v>
      </c>
    </row>
    <row r="87" spans="1:21">
      <c r="A87" s="86" t="s">
        <v>114</v>
      </c>
      <c r="B87" s="251"/>
      <c r="C87" s="252"/>
      <c r="D87" s="253"/>
      <c r="E87" s="254"/>
      <c r="F87" s="245"/>
      <c r="G87" s="245"/>
      <c r="H87" s="245"/>
      <c r="I87" s="255"/>
      <c r="J87" s="245"/>
      <c r="K87" s="245"/>
      <c r="L87" s="245"/>
      <c r="M87" s="255"/>
      <c r="N87" s="255"/>
      <c r="O87" s="255"/>
      <c r="P87" s="256"/>
      <c r="Q87" s="91"/>
      <c r="R87" s="88">
        <f t="shared" si="0"/>
        <v>0</v>
      </c>
      <c r="S87" s="88">
        <f t="shared" si="1"/>
        <v>0</v>
      </c>
      <c r="T87" s="88">
        <f t="shared" si="2"/>
        <v>0</v>
      </c>
      <c r="U87" s="89">
        <f t="shared" si="3"/>
        <v>0</v>
      </c>
    </row>
    <row r="88" spans="1:21">
      <c r="A88" s="86" t="s">
        <v>114</v>
      </c>
      <c r="B88" s="251"/>
      <c r="C88" s="252"/>
      <c r="D88" s="253"/>
      <c r="E88" s="254"/>
      <c r="F88" s="245"/>
      <c r="G88" s="245"/>
      <c r="H88" s="245"/>
      <c r="I88" s="255"/>
      <c r="J88" s="245"/>
      <c r="K88" s="245"/>
      <c r="L88" s="245"/>
      <c r="M88" s="255"/>
      <c r="N88" s="255"/>
      <c r="O88" s="255"/>
      <c r="P88" s="256"/>
      <c r="Q88" s="91"/>
      <c r="R88" s="88">
        <f t="shared" si="0"/>
        <v>0</v>
      </c>
      <c r="S88" s="88">
        <f t="shared" si="1"/>
        <v>0</v>
      </c>
      <c r="T88" s="88">
        <f t="shared" si="2"/>
        <v>0</v>
      </c>
      <c r="U88" s="89">
        <f t="shared" si="3"/>
        <v>0</v>
      </c>
    </row>
    <row r="89" spans="1:21">
      <c r="A89" s="86" t="s">
        <v>114</v>
      </c>
      <c r="B89" s="251"/>
      <c r="C89" s="252"/>
      <c r="D89" s="253"/>
      <c r="E89" s="254"/>
      <c r="F89" s="245"/>
      <c r="G89" s="245"/>
      <c r="H89" s="245"/>
      <c r="I89" s="255"/>
      <c r="J89" s="245"/>
      <c r="K89" s="245"/>
      <c r="L89" s="245"/>
      <c r="M89" s="255"/>
      <c r="N89" s="255"/>
      <c r="O89" s="255"/>
      <c r="P89" s="256"/>
      <c r="Q89" s="91"/>
      <c r="R89" s="88">
        <f t="shared" si="0"/>
        <v>0</v>
      </c>
      <c r="S89" s="88">
        <f t="shared" si="1"/>
        <v>0</v>
      </c>
      <c r="T89" s="88">
        <f t="shared" si="2"/>
        <v>0</v>
      </c>
      <c r="U89" s="89">
        <f t="shared" si="3"/>
        <v>0</v>
      </c>
    </row>
    <row r="90" spans="1:21">
      <c r="A90" s="86" t="s">
        <v>114</v>
      </c>
      <c r="B90" s="251"/>
      <c r="C90" s="252"/>
      <c r="D90" s="253"/>
      <c r="E90" s="254"/>
      <c r="F90" s="245"/>
      <c r="G90" s="245"/>
      <c r="H90" s="245"/>
      <c r="I90" s="255"/>
      <c r="J90" s="245"/>
      <c r="K90" s="245"/>
      <c r="L90" s="245"/>
      <c r="M90" s="255"/>
      <c r="N90" s="255"/>
      <c r="O90" s="255"/>
      <c r="P90" s="256"/>
      <c r="Q90" s="91"/>
      <c r="R90" s="88">
        <f t="shared" si="0"/>
        <v>0</v>
      </c>
      <c r="S90" s="88">
        <f t="shared" si="1"/>
        <v>0</v>
      </c>
      <c r="T90" s="88">
        <f t="shared" si="2"/>
        <v>0</v>
      </c>
      <c r="U90" s="89">
        <f t="shared" si="3"/>
        <v>0</v>
      </c>
    </row>
    <row r="91" spans="1:21">
      <c r="A91" s="86" t="s">
        <v>114</v>
      </c>
      <c r="B91" s="251"/>
      <c r="C91" s="252"/>
      <c r="D91" s="253"/>
      <c r="E91" s="254"/>
      <c r="F91" s="245"/>
      <c r="G91" s="245"/>
      <c r="H91" s="245"/>
      <c r="I91" s="255"/>
      <c r="J91" s="245"/>
      <c r="K91" s="245"/>
      <c r="L91" s="245"/>
      <c r="M91" s="255"/>
      <c r="N91" s="255"/>
      <c r="O91" s="255"/>
      <c r="P91" s="256"/>
      <c r="Q91" s="91"/>
      <c r="R91" s="88">
        <f t="shared" si="0"/>
        <v>0</v>
      </c>
      <c r="S91" s="88">
        <f t="shared" si="1"/>
        <v>0</v>
      </c>
      <c r="T91" s="88">
        <f t="shared" si="2"/>
        <v>0</v>
      </c>
      <c r="U91" s="89">
        <f t="shared" si="3"/>
        <v>0</v>
      </c>
    </row>
    <row r="92" spans="1:21">
      <c r="A92" s="86" t="s">
        <v>114</v>
      </c>
      <c r="B92" s="251"/>
      <c r="C92" s="252"/>
      <c r="D92" s="253"/>
      <c r="E92" s="254"/>
      <c r="F92" s="245"/>
      <c r="G92" s="245"/>
      <c r="H92" s="245"/>
      <c r="I92" s="255"/>
      <c r="J92" s="245"/>
      <c r="K92" s="245"/>
      <c r="L92" s="245"/>
      <c r="M92" s="255"/>
      <c r="N92" s="255"/>
      <c r="O92" s="255"/>
      <c r="P92" s="256"/>
      <c r="Q92" s="91"/>
      <c r="R92" s="88">
        <f t="shared" si="0"/>
        <v>0</v>
      </c>
      <c r="S92" s="88">
        <f t="shared" si="1"/>
        <v>0</v>
      </c>
      <c r="T92" s="88">
        <f t="shared" si="2"/>
        <v>0</v>
      </c>
      <c r="U92" s="89">
        <f t="shared" si="3"/>
        <v>0</v>
      </c>
    </row>
    <row r="93" spans="1:21">
      <c r="A93" s="86" t="s">
        <v>114</v>
      </c>
      <c r="B93" s="251"/>
      <c r="C93" s="252"/>
      <c r="D93" s="253"/>
      <c r="E93" s="254"/>
      <c r="F93" s="245"/>
      <c r="G93" s="245"/>
      <c r="H93" s="245"/>
      <c r="I93" s="255"/>
      <c r="J93" s="245"/>
      <c r="K93" s="245"/>
      <c r="L93" s="245"/>
      <c r="M93" s="255"/>
      <c r="N93" s="255"/>
      <c r="O93" s="255"/>
      <c r="P93" s="256"/>
      <c r="Q93" s="91"/>
      <c r="R93" s="88">
        <f t="shared" si="0"/>
        <v>0</v>
      </c>
      <c r="S93" s="88">
        <f t="shared" si="1"/>
        <v>0</v>
      </c>
      <c r="T93" s="88">
        <f t="shared" si="2"/>
        <v>0</v>
      </c>
      <c r="U93" s="89">
        <f t="shared" si="3"/>
        <v>0</v>
      </c>
    </row>
    <row r="94" spans="1:21">
      <c r="A94" s="86" t="s">
        <v>114</v>
      </c>
      <c r="B94" s="251"/>
      <c r="C94" s="252"/>
      <c r="D94" s="253"/>
      <c r="E94" s="254"/>
      <c r="F94" s="245"/>
      <c r="G94" s="245"/>
      <c r="H94" s="245"/>
      <c r="I94" s="255"/>
      <c r="J94" s="245"/>
      <c r="K94" s="245"/>
      <c r="L94" s="245"/>
      <c r="M94" s="255"/>
      <c r="N94" s="255"/>
      <c r="O94" s="255"/>
      <c r="P94" s="256"/>
      <c r="Q94" s="91"/>
      <c r="R94" s="88">
        <f t="shared" si="0"/>
        <v>0</v>
      </c>
      <c r="S94" s="88">
        <f t="shared" si="1"/>
        <v>0</v>
      </c>
      <c r="T94" s="88">
        <f t="shared" si="2"/>
        <v>0</v>
      </c>
      <c r="U94" s="89">
        <f t="shared" si="3"/>
        <v>0</v>
      </c>
    </row>
    <row r="95" spans="1:21">
      <c r="A95" s="86" t="s">
        <v>114</v>
      </c>
      <c r="B95" s="251"/>
      <c r="C95" s="252"/>
      <c r="D95" s="253"/>
      <c r="E95" s="254"/>
      <c r="F95" s="245"/>
      <c r="G95" s="245"/>
      <c r="H95" s="245"/>
      <c r="I95" s="255"/>
      <c r="J95" s="245"/>
      <c r="K95" s="245"/>
      <c r="L95" s="245"/>
      <c r="M95" s="255"/>
      <c r="N95" s="255"/>
      <c r="O95" s="255"/>
      <c r="P95" s="256"/>
      <c r="Q95" s="91"/>
      <c r="R95" s="88">
        <f t="shared" si="0"/>
        <v>0</v>
      </c>
      <c r="S95" s="88">
        <f t="shared" si="1"/>
        <v>0</v>
      </c>
      <c r="T95" s="88">
        <f t="shared" si="2"/>
        <v>0</v>
      </c>
      <c r="U95" s="89">
        <f t="shared" si="3"/>
        <v>0</v>
      </c>
    </row>
    <row r="96" spans="1:21">
      <c r="A96" s="86" t="s">
        <v>114</v>
      </c>
      <c r="B96" s="251"/>
      <c r="C96" s="252"/>
      <c r="D96" s="253"/>
      <c r="E96" s="254"/>
      <c r="F96" s="245"/>
      <c r="G96" s="245"/>
      <c r="H96" s="245"/>
      <c r="I96" s="255"/>
      <c r="J96" s="245"/>
      <c r="K96" s="245"/>
      <c r="L96" s="245"/>
      <c r="M96" s="255"/>
      <c r="N96" s="255"/>
      <c r="O96" s="255"/>
      <c r="P96" s="256"/>
      <c r="Q96" s="91"/>
      <c r="R96" s="88">
        <f t="shared" si="0"/>
        <v>0</v>
      </c>
      <c r="S96" s="88">
        <f t="shared" si="1"/>
        <v>0</v>
      </c>
      <c r="T96" s="88">
        <f t="shared" si="2"/>
        <v>0</v>
      </c>
      <c r="U96" s="89">
        <f t="shared" si="3"/>
        <v>0</v>
      </c>
    </row>
    <row r="97" spans="1:23">
      <c r="A97" s="86" t="s">
        <v>114</v>
      </c>
      <c r="B97" s="251"/>
      <c r="C97" s="252"/>
      <c r="D97" s="253"/>
      <c r="E97" s="254"/>
      <c r="F97" s="245"/>
      <c r="G97" s="245"/>
      <c r="H97" s="245"/>
      <c r="I97" s="255"/>
      <c r="J97" s="245"/>
      <c r="K97" s="245"/>
      <c r="L97" s="245"/>
      <c r="M97" s="255"/>
      <c r="N97" s="255"/>
      <c r="O97" s="255"/>
      <c r="P97" s="256"/>
      <c r="Q97" s="91"/>
      <c r="R97" s="88">
        <f t="shared" si="0"/>
        <v>0</v>
      </c>
      <c r="S97" s="88">
        <f t="shared" si="1"/>
        <v>0</v>
      </c>
      <c r="T97" s="88">
        <f t="shared" si="2"/>
        <v>0</v>
      </c>
      <c r="U97" s="89">
        <f t="shared" si="3"/>
        <v>0</v>
      </c>
    </row>
    <row r="98" spans="1:23">
      <c r="A98" s="86" t="s">
        <v>114</v>
      </c>
      <c r="B98" s="251"/>
      <c r="C98" s="252"/>
      <c r="D98" s="253"/>
      <c r="E98" s="254"/>
      <c r="F98" s="245"/>
      <c r="G98" s="245"/>
      <c r="H98" s="245"/>
      <c r="I98" s="255"/>
      <c r="J98" s="245"/>
      <c r="K98" s="245"/>
      <c r="L98" s="245"/>
      <c r="M98" s="255"/>
      <c r="N98" s="255"/>
      <c r="O98" s="255"/>
      <c r="P98" s="256"/>
      <c r="Q98" s="91"/>
      <c r="R98" s="88">
        <f t="shared" si="0"/>
        <v>0</v>
      </c>
      <c r="S98" s="88">
        <f t="shared" si="1"/>
        <v>0</v>
      </c>
      <c r="T98" s="88">
        <f t="shared" si="2"/>
        <v>0</v>
      </c>
      <c r="U98" s="89">
        <f t="shared" si="3"/>
        <v>0</v>
      </c>
    </row>
    <row r="99" spans="1:23">
      <c r="A99" s="86" t="s">
        <v>114</v>
      </c>
      <c r="B99" s="251"/>
      <c r="C99" s="252"/>
      <c r="D99" s="253"/>
      <c r="E99" s="254"/>
      <c r="F99" s="245"/>
      <c r="G99" s="245"/>
      <c r="H99" s="245"/>
      <c r="I99" s="255"/>
      <c r="J99" s="245"/>
      <c r="K99" s="245"/>
      <c r="L99" s="245"/>
      <c r="M99" s="255"/>
      <c r="N99" s="255"/>
      <c r="O99" s="255"/>
      <c r="P99" s="256"/>
      <c r="Q99" s="91"/>
      <c r="R99" s="88">
        <f t="shared" si="0"/>
        <v>0</v>
      </c>
      <c r="S99" s="88">
        <f t="shared" si="1"/>
        <v>0</v>
      </c>
      <c r="T99" s="88">
        <f t="shared" si="2"/>
        <v>0</v>
      </c>
      <c r="U99" s="89">
        <f t="shared" si="3"/>
        <v>0</v>
      </c>
    </row>
    <row r="100" spans="1:23">
      <c r="A100" s="86" t="s">
        <v>114</v>
      </c>
      <c r="B100" s="251"/>
      <c r="C100" s="251"/>
      <c r="D100" s="253"/>
      <c r="E100" s="254"/>
      <c r="F100" s="245"/>
      <c r="G100" s="245"/>
      <c r="H100" s="245"/>
      <c r="I100" s="255"/>
      <c r="J100" s="245"/>
      <c r="K100" s="245"/>
      <c r="L100" s="245"/>
      <c r="M100" s="255"/>
      <c r="N100" s="255"/>
      <c r="O100" s="255"/>
      <c r="P100" s="256"/>
      <c r="Q100" s="91"/>
      <c r="R100" s="88">
        <f t="shared" si="0"/>
        <v>0</v>
      </c>
      <c r="S100" s="88">
        <f t="shared" si="1"/>
        <v>0</v>
      </c>
      <c r="T100" s="88">
        <f t="shared" si="2"/>
        <v>0</v>
      </c>
      <c r="U100" s="89">
        <f t="shared" si="3"/>
        <v>0</v>
      </c>
    </row>
    <row r="101" spans="1:23">
      <c r="A101" s="86"/>
      <c r="B101" s="90"/>
      <c r="C101" s="43"/>
      <c r="D101" s="43"/>
      <c r="E101" s="43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43"/>
      <c r="Q101" s="91"/>
      <c r="R101" s="91"/>
      <c r="S101" s="91"/>
      <c r="T101" s="91"/>
      <c r="U101" s="92"/>
    </row>
    <row r="102" spans="1:23" ht="15.75" thickBot="1">
      <c r="A102" s="86"/>
      <c r="B102" s="43"/>
      <c r="C102" s="43"/>
      <c r="D102" s="43"/>
      <c r="E102" s="4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3"/>
      <c r="Q102" s="91"/>
      <c r="R102" s="93">
        <f>SUM(R12:R100)</f>
        <v>0</v>
      </c>
      <c r="S102" s="93">
        <f>SUM(S12:S100)</f>
        <v>0</v>
      </c>
      <c r="T102" s="93">
        <f>SUM(T12:T100)</f>
        <v>0</v>
      </c>
      <c r="U102" s="94">
        <f>SUM(U12:U100)</f>
        <v>0</v>
      </c>
    </row>
    <row r="103" spans="1:23" ht="15.75" thickTop="1">
      <c r="A103" s="8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95"/>
    </row>
    <row r="104" spans="1:23">
      <c r="A104" s="8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113"/>
      <c r="O104" s="43"/>
      <c r="P104" s="43"/>
      <c r="Q104" s="43"/>
      <c r="R104" s="43"/>
      <c r="S104" s="43"/>
      <c r="T104" s="96" t="s">
        <v>121</v>
      </c>
      <c r="U104" s="97">
        <f>U102/1000</f>
        <v>0</v>
      </c>
      <c r="W104" s="98"/>
    </row>
    <row r="105" spans="1:23">
      <c r="A105" s="86"/>
      <c r="B105" s="485" t="s">
        <v>116</v>
      </c>
      <c r="C105" s="485"/>
      <c r="D105" s="485"/>
      <c r="E105" s="43"/>
      <c r="F105" s="43"/>
      <c r="G105" s="486" t="s">
        <v>117</v>
      </c>
      <c r="H105" s="486"/>
      <c r="I105" s="486"/>
      <c r="J105" s="486"/>
      <c r="K105" s="486"/>
      <c r="L105" s="43"/>
      <c r="M105" s="43"/>
      <c r="N105" s="43"/>
      <c r="O105" s="43"/>
      <c r="P105" s="43"/>
      <c r="Q105" s="43"/>
      <c r="R105" s="43"/>
      <c r="S105" s="43"/>
      <c r="U105" s="95"/>
    </row>
    <row r="106" spans="1:23" ht="15.75" thickBot="1">
      <c r="A106" s="8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R106" s="490" t="s">
        <v>122</v>
      </c>
      <c r="S106" s="491"/>
      <c r="T106" s="491"/>
      <c r="U106" s="101">
        <f>'Fracción II 1er 2022'!U104+'Fracción II 2do 2022'!U104</f>
        <v>0</v>
      </c>
    </row>
    <row r="107" spans="1:23" ht="15.75" thickTop="1">
      <c r="A107" s="86"/>
      <c r="U107" s="42"/>
    </row>
    <row r="108" spans="1:23">
      <c r="A108" s="86"/>
      <c r="B108" s="102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R108" s="103"/>
      <c r="S108" s="103"/>
      <c r="T108" s="103"/>
      <c r="U108" s="114"/>
    </row>
    <row r="109" spans="1:23">
      <c r="A109" s="41"/>
      <c r="R109" s="103"/>
      <c r="T109" s="103"/>
      <c r="U109" s="42"/>
    </row>
    <row r="110" spans="1:23" ht="15.75" thickBot="1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111"/>
      <c r="U110" s="67"/>
    </row>
    <row r="112" spans="1:23">
      <c r="R112" s="103"/>
      <c r="S112" s="103"/>
      <c r="T112" s="103"/>
      <c r="U112" s="103"/>
    </row>
  </sheetData>
  <mergeCells count="17">
    <mergeCell ref="B105:D105"/>
    <mergeCell ref="G105:K105"/>
    <mergeCell ref="A6:P6"/>
    <mergeCell ref="R6:U6"/>
    <mergeCell ref="A5:T5"/>
    <mergeCell ref="R106:T106"/>
    <mergeCell ref="A7:A9"/>
    <mergeCell ref="B7:P7"/>
    <mergeCell ref="B8:B9"/>
    <mergeCell ref="D8:D9"/>
    <mergeCell ref="F8:H8"/>
    <mergeCell ref="J8:L8"/>
    <mergeCell ref="N8:N9"/>
    <mergeCell ref="R7:U7"/>
    <mergeCell ref="P8:P9"/>
    <mergeCell ref="R8:U8"/>
    <mergeCell ref="F10:H10"/>
  </mergeCells>
  <printOptions horizontalCentered="1"/>
  <pageMargins left="0.39370078740157483" right="0.39370078740157483" top="0.39370078740157483" bottom="0.39370078740157483" header="0.31496062992125984" footer="0.31496062992125984"/>
  <pageSetup scale="57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X112"/>
  <sheetViews>
    <sheetView zoomScale="80" zoomScaleNormal="80" workbookViewId="0"/>
  </sheetViews>
  <sheetFormatPr defaultColWidth="11.42578125" defaultRowHeight="15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" style="6" customWidth="1"/>
    <col min="18" max="18" width="12.7109375" style="6" customWidth="1"/>
    <col min="19" max="19" width="13" style="6" customWidth="1"/>
    <col min="20" max="20" width="13.140625" style="6" customWidth="1"/>
    <col min="21" max="21" width="13.85546875" style="6" bestFit="1" customWidth="1"/>
    <col min="22" max="23" width="11.42578125" style="6"/>
    <col min="24" max="24" width="6.140625" style="6" customWidth="1"/>
    <col min="25" max="25" width="7.85546875" style="6" customWidth="1"/>
    <col min="26" max="16384" width="11.42578125" style="6"/>
  </cols>
  <sheetData>
    <row r="1" spans="1:21" ht="18.75" customHeight="1">
      <c r="A1" s="377" t="s">
        <v>98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187"/>
    </row>
    <row r="2" spans="1:21" ht="12" customHeight="1">
      <c r="A2" s="381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77"/>
      <c r="S2" s="377"/>
      <c r="T2" s="377"/>
      <c r="U2" s="187"/>
    </row>
    <row r="3" spans="1:21" ht="14.25" customHeight="1">
      <c r="A3" s="383" t="s">
        <v>100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188"/>
    </row>
    <row r="4" spans="1:21" ht="13.5" customHeight="1">
      <c r="A4" s="377" t="s">
        <v>101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1" ht="14.25" customHeight="1">
      <c r="A5" s="488" t="s">
        <v>123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189"/>
    </row>
    <row r="6" spans="1:21" ht="21.75">
      <c r="A6" s="497" t="s">
        <v>124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8"/>
      <c r="Q6" s="107"/>
      <c r="R6" s="469" t="s">
        <v>25</v>
      </c>
      <c r="S6" s="467"/>
      <c r="T6" s="467"/>
      <c r="U6" s="468"/>
    </row>
    <row r="7" spans="1:21" ht="30" customHeight="1">
      <c r="A7" s="473" t="s">
        <v>104</v>
      </c>
      <c r="B7" s="498" t="s">
        <v>105</v>
      </c>
      <c r="C7" s="498"/>
      <c r="D7" s="498"/>
      <c r="E7" s="499"/>
      <c r="F7" s="498"/>
      <c r="G7" s="498"/>
      <c r="H7" s="498"/>
      <c r="I7" s="499"/>
      <c r="J7" s="498"/>
      <c r="K7" s="498"/>
      <c r="L7" s="498"/>
      <c r="M7" s="499"/>
      <c r="N7" s="498"/>
      <c r="O7" s="499"/>
      <c r="P7" s="500"/>
      <c r="Q7" s="72"/>
      <c r="R7" s="493"/>
      <c r="S7" s="494"/>
      <c r="T7" s="494"/>
      <c r="U7" s="495"/>
    </row>
    <row r="8" spans="1:21" ht="25.5" customHeight="1">
      <c r="A8" s="473"/>
      <c r="B8" s="473" t="s">
        <v>106</v>
      </c>
      <c r="C8" s="108"/>
      <c r="D8" s="473" t="s">
        <v>107</v>
      </c>
      <c r="E8" s="78"/>
      <c r="F8" s="473" t="s">
        <v>108</v>
      </c>
      <c r="G8" s="473"/>
      <c r="H8" s="473"/>
      <c r="I8" s="76"/>
      <c r="J8" s="473" t="s">
        <v>109</v>
      </c>
      <c r="K8" s="473"/>
      <c r="L8" s="473"/>
      <c r="M8" s="78"/>
      <c r="N8" s="473" t="s">
        <v>110</v>
      </c>
      <c r="O8" s="78"/>
      <c r="P8" s="473" t="s">
        <v>111</v>
      </c>
      <c r="Q8" s="78"/>
      <c r="R8" s="473" t="s">
        <v>112</v>
      </c>
      <c r="S8" s="473"/>
      <c r="T8" s="473"/>
      <c r="U8" s="473"/>
    </row>
    <row r="9" spans="1:21" ht="27.75" customHeight="1">
      <c r="A9" s="473"/>
      <c r="B9" s="473"/>
      <c r="C9" s="80"/>
      <c r="D9" s="473"/>
      <c r="E9" s="21"/>
      <c r="F9" s="109" t="s">
        <v>125</v>
      </c>
      <c r="G9" s="109" t="s">
        <v>83</v>
      </c>
      <c r="H9" s="109" t="s">
        <v>84</v>
      </c>
      <c r="I9" s="80"/>
      <c r="J9" s="109" t="s">
        <v>125</v>
      </c>
      <c r="K9" s="109" t="s">
        <v>83</v>
      </c>
      <c r="L9" s="109" t="s">
        <v>84</v>
      </c>
      <c r="M9" s="21"/>
      <c r="N9" s="473"/>
      <c r="O9" s="21"/>
      <c r="P9" s="473"/>
      <c r="Q9" s="21"/>
      <c r="R9" s="109" t="s">
        <v>125</v>
      </c>
      <c r="S9" s="109" t="s">
        <v>83</v>
      </c>
      <c r="T9" s="109" t="s">
        <v>84</v>
      </c>
      <c r="U9" s="110" t="s">
        <v>126</v>
      </c>
    </row>
    <row r="10" spans="1:21" ht="18" customHeight="1" thickBot="1">
      <c r="A10" s="501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3"/>
    </row>
    <row r="11" spans="1:21" ht="30" customHeight="1">
      <c r="A11" s="173" t="str">
        <f>VLOOKUP('Hoja de trabajo'!$A$2,Hoja1!$B$1:$C$10,2,FALSE)</f>
        <v>Elegir Institución en Hoja de trabajo</v>
      </c>
      <c r="B11" s="246"/>
      <c r="C11" s="246"/>
      <c r="D11" s="247"/>
      <c r="E11" s="248"/>
      <c r="F11" s="249"/>
      <c r="G11" s="249"/>
      <c r="H11" s="249"/>
      <c r="I11" s="201"/>
      <c r="J11" s="249"/>
      <c r="K11" s="249"/>
      <c r="L11" s="249"/>
      <c r="M11" s="201"/>
      <c r="N11" s="202"/>
      <c r="O11" s="201"/>
      <c r="P11" s="250"/>
      <c r="Q11" s="203"/>
      <c r="R11" s="202"/>
      <c r="S11" s="202"/>
      <c r="T11" s="202"/>
      <c r="U11" s="244"/>
    </row>
    <row r="12" spans="1:21">
      <c r="A12" s="86" t="s">
        <v>114</v>
      </c>
      <c r="B12" s="251"/>
      <c r="C12" s="252"/>
      <c r="D12" s="253"/>
      <c r="E12" s="254"/>
      <c r="F12" s="245"/>
      <c r="G12" s="245"/>
      <c r="H12" s="245"/>
      <c r="I12" s="255"/>
      <c r="J12" s="245"/>
      <c r="K12" s="245"/>
      <c r="L12" s="245"/>
      <c r="M12" s="255"/>
      <c r="N12" s="255"/>
      <c r="O12" s="255"/>
      <c r="P12" s="256"/>
      <c r="Q12" s="87"/>
      <c r="R12" s="88">
        <f t="shared" ref="R12:R100" si="0">F12*J12</f>
        <v>0</v>
      </c>
      <c r="S12" s="88">
        <f t="shared" ref="S12:S100" si="1">G12*K12</f>
        <v>0</v>
      </c>
      <c r="T12" s="88">
        <f t="shared" ref="T12:T100" si="2">H12*L12</f>
        <v>0</v>
      </c>
      <c r="U12" s="89">
        <f t="shared" ref="U12:U100" si="3">R12+S12+T12</f>
        <v>0</v>
      </c>
    </row>
    <row r="13" spans="1:21">
      <c r="A13" s="86" t="s">
        <v>114</v>
      </c>
      <c r="B13" s="251"/>
      <c r="C13" s="252"/>
      <c r="D13" s="253"/>
      <c r="E13" s="254"/>
      <c r="F13" s="245"/>
      <c r="G13" s="245"/>
      <c r="H13" s="245"/>
      <c r="I13" s="255"/>
      <c r="J13" s="245"/>
      <c r="K13" s="245"/>
      <c r="L13" s="245"/>
      <c r="M13" s="255"/>
      <c r="N13" s="255"/>
      <c r="O13" s="255"/>
      <c r="P13" s="256"/>
      <c r="Q13" s="87"/>
      <c r="R13" s="88">
        <f t="shared" si="0"/>
        <v>0</v>
      </c>
      <c r="S13" s="88">
        <f t="shared" si="1"/>
        <v>0</v>
      </c>
      <c r="T13" s="88">
        <f t="shared" si="2"/>
        <v>0</v>
      </c>
      <c r="U13" s="89">
        <f t="shared" si="3"/>
        <v>0</v>
      </c>
    </row>
    <row r="14" spans="1:21">
      <c r="A14" s="86" t="s">
        <v>114</v>
      </c>
      <c r="B14" s="251"/>
      <c r="C14" s="252"/>
      <c r="D14" s="253"/>
      <c r="E14" s="254"/>
      <c r="F14" s="245"/>
      <c r="G14" s="245"/>
      <c r="H14" s="245"/>
      <c r="I14" s="255"/>
      <c r="J14" s="245"/>
      <c r="K14" s="245"/>
      <c r="L14" s="245"/>
      <c r="M14" s="255"/>
      <c r="N14" s="255"/>
      <c r="O14" s="255"/>
      <c r="P14" s="256"/>
      <c r="Q14" s="87"/>
      <c r="R14" s="88">
        <f t="shared" si="0"/>
        <v>0</v>
      </c>
      <c r="S14" s="88">
        <f t="shared" si="1"/>
        <v>0</v>
      </c>
      <c r="T14" s="88">
        <f t="shared" si="2"/>
        <v>0</v>
      </c>
      <c r="U14" s="89">
        <f t="shared" si="3"/>
        <v>0</v>
      </c>
    </row>
    <row r="15" spans="1:21">
      <c r="A15" s="86" t="s">
        <v>114</v>
      </c>
      <c r="B15" s="251"/>
      <c r="C15" s="252"/>
      <c r="D15" s="253"/>
      <c r="E15" s="254"/>
      <c r="F15" s="245"/>
      <c r="G15" s="245"/>
      <c r="H15" s="245"/>
      <c r="I15" s="255"/>
      <c r="J15" s="245"/>
      <c r="K15" s="245"/>
      <c r="L15" s="245"/>
      <c r="M15" s="255"/>
      <c r="N15" s="255"/>
      <c r="O15" s="255"/>
      <c r="P15" s="256"/>
      <c r="Q15" s="87"/>
      <c r="R15" s="88">
        <f t="shared" si="0"/>
        <v>0</v>
      </c>
      <c r="S15" s="88">
        <f t="shared" si="1"/>
        <v>0</v>
      </c>
      <c r="T15" s="88">
        <f t="shared" si="2"/>
        <v>0</v>
      </c>
      <c r="U15" s="89">
        <f t="shared" si="3"/>
        <v>0</v>
      </c>
    </row>
    <row r="16" spans="1:21">
      <c r="A16" s="86" t="s">
        <v>114</v>
      </c>
      <c r="B16" s="251"/>
      <c r="C16" s="252"/>
      <c r="D16" s="253"/>
      <c r="E16" s="254"/>
      <c r="F16" s="245"/>
      <c r="G16" s="245"/>
      <c r="H16" s="245"/>
      <c r="I16" s="255"/>
      <c r="J16" s="245"/>
      <c r="K16" s="245"/>
      <c r="L16" s="245"/>
      <c r="M16" s="255"/>
      <c r="N16" s="255"/>
      <c r="O16" s="255"/>
      <c r="P16" s="256"/>
      <c r="Q16" s="87"/>
      <c r="R16" s="88">
        <f t="shared" si="0"/>
        <v>0</v>
      </c>
      <c r="S16" s="88">
        <f t="shared" si="1"/>
        <v>0</v>
      </c>
      <c r="T16" s="88">
        <f t="shared" si="2"/>
        <v>0</v>
      </c>
      <c r="U16" s="89">
        <f t="shared" si="3"/>
        <v>0</v>
      </c>
    </row>
    <row r="17" spans="1:21">
      <c r="A17" s="86" t="s">
        <v>114</v>
      </c>
      <c r="B17" s="251"/>
      <c r="C17" s="252"/>
      <c r="D17" s="253"/>
      <c r="E17" s="254"/>
      <c r="F17" s="245"/>
      <c r="G17" s="245"/>
      <c r="H17" s="245"/>
      <c r="I17" s="255"/>
      <c r="J17" s="245"/>
      <c r="K17" s="245"/>
      <c r="L17" s="245"/>
      <c r="M17" s="255"/>
      <c r="N17" s="255"/>
      <c r="O17" s="255"/>
      <c r="P17" s="256"/>
      <c r="Q17" s="87"/>
      <c r="R17" s="88">
        <f t="shared" si="0"/>
        <v>0</v>
      </c>
      <c r="S17" s="88">
        <f t="shared" si="1"/>
        <v>0</v>
      </c>
      <c r="T17" s="88">
        <f t="shared" si="2"/>
        <v>0</v>
      </c>
      <c r="U17" s="89">
        <f t="shared" si="3"/>
        <v>0</v>
      </c>
    </row>
    <row r="18" spans="1:21">
      <c r="A18" s="86" t="s">
        <v>114</v>
      </c>
      <c r="B18" s="251"/>
      <c r="C18" s="252"/>
      <c r="D18" s="253"/>
      <c r="E18" s="254"/>
      <c r="F18" s="245"/>
      <c r="G18" s="245"/>
      <c r="H18" s="245"/>
      <c r="I18" s="255"/>
      <c r="J18" s="245"/>
      <c r="K18" s="245"/>
      <c r="L18" s="245"/>
      <c r="M18" s="255"/>
      <c r="N18" s="255"/>
      <c r="O18" s="255"/>
      <c r="P18" s="256"/>
      <c r="Q18" s="87"/>
      <c r="R18" s="88">
        <f t="shared" ref="R18:R76" si="4">F18*J18</f>
        <v>0</v>
      </c>
      <c r="S18" s="88">
        <f t="shared" ref="S18:S76" si="5">G18*K18</f>
        <v>0</v>
      </c>
      <c r="T18" s="88">
        <f t="shared" ref="T18:T76" si="6">H18*L18</f>
        <v>0</v>
      </c>
      <c r="U18" s="89">
        <f t="shared" ref="U18:U76" si="7">R18+S18+T18</f>
        <v>0</v>
      </c>
    </row>
    <row r="19" spans="1:21">
      <c r="A19" s="86" t="s">
        <v>114</v>
      </c>
      <c r="B19" s="251"/>
      <c r="C19" s="252"/>
      <c r="D19" s="253"/>
      <c r="E19" s="254"/>
      <c r="F19" s="245"/>
      <c r="G19" s="245"/>
      <c r="H19" s="245"/>
      <c r="I19" s="255"/>
      <c r="J19" s="245"/>
      <c r="K19" s="245"/>
      <c r="L19" s="245"/>
      <c r="M19" s="255"/>
      <c r="N19" s="255"/>
      <c r="O19" s="255"/>
      <c r="P19" s="256"/>
      <c r="Q19" s="87"/>
      <c r="R19" s="88">
        <f t="shared" si="4"/>
        <v>0</v>
      </c>
      <c r="S19" s="88">
        <f t="shared" si="5"/>
        <v>0</v>
      </c>
      <c r="T19" s="88">
        <f t="shared" si="6"/>
        <v>0</v>
      </c>
      <c r="U19" s="89">
        <f t="shared" si="7"/>
        <v>0</v>
      </c>
    </row>
    <row r="20" spans="1:21">
      <c r="A20" s="86" t="s">
        <v>114</v>
      </c>
      <c r="B20" s="251"/>
      <c r="C20" s="252"/>
      <c r="D20" s="253"/>
      <c r="E20" s="254"/>
      <c r="F20" s="245"/>
      <c r="G20" s="245"/>
      <c r="H20" s="245"/>
      <c r="I20" s="255"/>
      <c r="J20" s="245"/>
      <c r="K20" s="245"/>
      <c r="L20" s="245"/>
      <c r="M20" s="255"/>
      <c r="N20" s="255"/>
      <c r="O20" s="255"/>
      <c r="P20" s="256"/>
      <c r="Q20" s="87"/>
      <c r="R20" s="88">
        <f t="shared" si="4"/>
        <v>0</v>
      </c>
      <c r="S20" s="88">
        <f t="shared" si="5"/>
        <v>0</v>
      </c>
      <c r="T20" s="88">
        <f t="shared" si="6"/>
        <v>0</v>
      </c>
      <c r="U20" s="89">
        <f t="shared" si="7"/>
        <v>0</v>
      </c>
    </row>
    <row r="21" spans="1:21">
      <c r="A21" s="86" t="s">
        <v>114</v>
      </c>
      <c r="B21" s="251"/>
      <c r="C21" s="252"/>
      <c r="D21" s="253"/>
      <c r="E21" s="254"/>
      <c r="F21" s="245"/>
      <c r="G21" s="245"/>
      <c r="H21" s="245"/>
      <c r="I21" s="255"/>
      <c r="J21" s="245"/>
      <c r="K21" s="245"/>
      <c r="L21" s="245"/>
      <c r="M21" s="255"/>
      <c r="N21" s="255"/>
      <c r="O21" s="255"/>
      <c r="P21" s="256"/>
      <c r="Q21" s="87"/>
      <c r="R21" s="88">
        <f t="shared" ref="R21:R69" si="8">F21*J21</f>
        <v>0</v>
      </c>
      <c r="S21" s="88">
        <f t="shared" ref="S21:S69" si="9">G21*K21</f>
        <v>0</v>
      </c>
      <c r="T21" s="88">
        <f t="shared" ref="T21:T69" si="10">H21*L21</f>
        <v>0</v>
      </c>
      <c r="U21" s="89">
        <f t="shared" ref="U21:U69" si="11">R21+S21+T21</f>
        <v>0</v>
      </c>
    </row>
    <row r="22" spans="1:21">
      <c r="A22" s="86" t="s">
        <v>114</v>
      </c>
      <c r="B22" s="251"/>
      <c r="C22" s="252"/>
      <c r="D22" s="253"/>
      <c r="E22" s="254"/>
      <c r="F22" s="245"/>
      <c r="G22" s="245"/>
      <c r="H22" s="245"/>
      <c r="I22" s="255"/>
      <c r="J22" s="245"/>
      <c r="K22" s="245"/>
      <c r="L22" s="245"/>
      <c r="M22" s="255"/>
      <c r="N22" s="255"/>
      <c r="O22" s="255"/>
      <c r="P22" s="256"/>
      <c r="Q22" s="87"/>
      <c r="R22" s="88">
        <f t="shared" si="8"/>
        <v>0</v>
      </c>
      <c r="S22" s="88">
        <f t="shared" si="9"/>
        <v>0</v>
      </c>
      <c r="T22" s="88">
        <f t="shared" si="10"/>
        <v>0</v>
      </c>
      <c r="U22" s="89">
        <f t="shared" si="11"/>
        <v>0</v>
      </c>
    </row>
    <row r="23" spans="1:21">
      <c r="A23" s="86" t="s">
        <v>114</v>
      </c>
      <c r="B23" s="251"/>
      <c r="C23" s="252"/>
      <c r="D23" s="253"/>
      <c r="E23" s="254"/>
      <c r="F23" s="245"/>
      <c r="G23" s="245"/>
      <c r="H23" s="245"/>
      <c r="I23" s="255"/>
      <c r="J23" s="245"/>
      <c r="K23" s="245"/>
      <c r="L23" s="245"/>
      <c r="M23" s="255"/>
      <c r="N23" s="255"/>
      <c r="O23" s="255"/>
      <c r="P23" s="256"/>
      <c r="Q23" s="87"/>
      <c r="R23" s="88">
        <f t="shared" si="8"/>
        <v>0</v>
      </c>
      <c r="S23" s="88">
        <f t="shared" si="9"/>
        <v>0</v>
      </c>
      <c r="T23" s="88">
        <f t="shared" si="10"/>
        <v>0</v>
      </c>
      <c r="U23" s="89">
        <f t="shared" si="11"/>
        <v>0</v>
      </c>
    </row>
    <row r="24" spans="1:21">
      <c r="A24" s="86" t="s">
        <v>114</v>
      </c>
      <c r="B24" s="251"/>
      <c r="C24" s="252"/>
      <c r="D24" s="253"/>
      <c r="E24" s="254"/>
      <c r="F24" s="245"/>
      <c r="G24" s="245"/>
      <c r="H24" s="245"/>
      <c r="I24" s="255"/>
      <c r="J24" s="245"/>
      <c r="K24" s="245"/>
      <c r="L24" s="245"/>
      <c r="M24" s="255"/>
      <c r="N24" s="255"/>
      <c r="O24" s="255"/>
      <c r="P24" s="256"/>
      <c r="Q24" s="87"/>
      <c r="R24" s="88">
        <f t="shared" si="8"/>
        <v>0</v>
      </c>
      <c r="S24" s="88">
        <f t="shared" si="9"/>
        <v>0</v>
      </c>
      <c r="T24" s="88">
        <f t="shared" si="10"/>
        <v>0</v>
      </c>
      <c r="U24" s="89">
        <f t="shared" si="11"/>
        <v>0</v>
      </c>
    </row>
    <row r="25" spans="1:21">
      <c r="A25" s="86" t="s">
        <v>114</v>
      </c>
      <c r="B25" s="251"/>
      <c r="C25" s="252"/>
      <c r="D25" s="253"/>
      <c r="E25" s="254"/>
      <c r="F25" s="245"/>
      <c r="G25" s="245"/>
      <c r="H25" s="245"/>
      <c r="I25" s="255"/>
      <c r="J25" s="245"/>
      <c r="K25" s="245"/>
      <c r="L25" s="245"/>
      <c r="M25" s="255"/>
      <c r="N25" s="255"/>
      <c r="O25" s="255"/>
      <c r="P25" s="256"/>
      <c r="Q25" s="87"/>
      <c r="R25" s="88">
        <f t="shared" si="8"/>
        <v>0</v>
      </c>
      <c r="S25" s="88">
        <f t="shared" si="9"/>
        <v>0</v>
      </c>
      <c r="T25" s="88">
        <f t="shared" si="10"/>
        <v>0</v>
      </c>
      <c r="U25" s="89">
        <f t="shared" si="11"/>
        <v>0</v>
      </c>
    </row>
    <row r="26" spans="1:21">
      <c r="A26" s="86" t="s">
        <v>114</v>
      </c>
      <c r="B26" s="251"/>
      <c r="C26" s="252"/>
      <c r="D26" s="253"/>
      <c r="E26" s="254"/>
      <c r="F26" s="245"/>
      <c r="G26" s="245"/>
      <c r="H26" s="245"/>
      <c r="I26" s="255"/>
      <c r="J26" s="245"/>
      <c r="K26" s="245"/>
      <c r="L26" s="245"/>
      <c r="M26" s="255"/>
      <c r="N26" s="255"/>
      <c r="O26" s="255"/>
      <c r="P26" s="256"/>
      <c r="Q26" s="87"/>
      <c r="R26" s="88">
        <f t="shared" si="8"/>
        <v>0</v>
      </c>
      <c r="S26" s="88">
        <f t="shared" si="9"/>
        <v>0</v>
      </c>
      <c r="T26" s="88">
        <f t="shared" si="10"/>
        <v>0</v>
      </c>
      <c r="U26" s="89">
        <f t="shared" si="11"/>
        <v>0</v>
      </c>
    </row>
    <row r="27" spans="1:21">
      <c r="A27" s="86" t="s">
        <v>114</v>
      </c>
      <c r="B27" s="251"/>
      <c r="C27" s="252"/>
      <c r="D27" s="253"/>
      <c r="E27" s="254"/>
      <c r="F27" s="245"/>
      <c r="G27" s="245"/>
      <c r="H27" s="245"/>
      <c r="I27" s="255"/>
      <c r="J27" s="245"/>
      <c r="K27" s="245"/>
      <c r="L27" s="245"/>
      <c r="M27" s="255"/>
      <c r="N27" s="255"/>
      <c r="O27" s="255"/>
      <c r="P27" s="256"/>
      <c r="Q27" s="87"/>
      <c r="R27" s="88">
        <f t="shared" si="8"/>
        <v>0</v>
      </c>
      <c r="S27" s="88">
        <f t="shared" si="9"/>
        <v>0</v>
      </c>
      <c r="T27" s="88">
        <f t="shared" si="10"/>
        <v>0</v>
      </c>
      <c r="U27" s="89">
        <f t="shared" si="11"/>
        <v>0</v>
      </c>
    </row>
    <row r="28" spans="1:21">
      <c r="A28" s="86" t="s">
        <v>114</v>
      </c>
      <c r="B28" s="251"/>
      <c r="C28" s="252"/>
      <c r="D28" s="253"/>
      <c r="E28" s="254"/>
      <c r="F28" s="245"/>
      <c r="G28" s="245"/>
      <c r="H28" s="245"/>
      <c r="I28" s="255"/>
      <c r="J28" s="245"/>
      <c r="K28" s="245"/>
      <c r="L28" s="245"/>
      <c r="M28" s="255"/>
      <c r="N28" s="255"/>
      <c r="O28" s="255"/>
      <c r="P28" s="256"/>
      <c r="Q28" s="87"/>
      <c r="R28" s="88">
        <f t="shared" si="8"/>
        <v>0</v>
      </c>
      <c r="S28" s="88">
        <f t="shared" si="9"/>
        <v>0</v>
      </c>
      <c r="T28" s="88">
        <f t="shared" si="10"/>
        <v>0</v>
      </c>
      <c r="U28" s="89">
        <f t="shared" si="11"/>
        <v>0</v>
      </c>
    </row>
    <row r="29" spans="1:21">
      <c r="A29" s="86" t="s">
        <v>114</v>
      </c>
      <c r="B29" s="251"/>
      <c r="C29" s="252"/>
      <c r="D29" s="253"/>
      <c r="E29" s="254"/>
      <c r="F29" s="245"/>
      <c r="G29" s="245"/>
      <c r="H29" s="245"/>
      <c r="I29" s="255"/>
      <c r="J29" s="245"/>
      <c r="K29" s="245"/>
      <c r="L29" s="245"/>
      <c r="M29" s="255"/>
      <c r="N29" s="255"/>
      <c r="O29" s="255"/>
      <c r="P29" s="256"/>
      <c r="Q29" s="87"/>
      <c r="R29" s="88">
        <f t="shared" si="8"/>
        <v>0</v>
      </c>
      <c r="S29" s="88">
        <f t="shared" si="9"/>
        <v>0</v>
      </c>
      <c r="T29" s="88">
        <f t="shared" si="10"/>
        <v>0</v>
      </c>
      <c r="U29" s="89">
        <f t="shared" si="11"/>
        <v>0</v>
      </c>
    </row>
    <row r="30" spans="1:21">
      <c r="A30" s="86" t="s">
        <v>114</v>
      </c>
      <c r="B30" s="251"/>
      <c r="C30" s="252"/>
      <c r="D30" s="253"/>
      <c r="E30" s="254"/>
      <c r="F30" s="245"/>
      <c r="G30" s="245"/>
      <c r="H30" s="245"/>
      <c r="I30" s="255"/>
      <c r="J30" s="245"/>
      <c r="K30" s="245"/>
      <c r="L30" s="245"/>
      <c r="M30" s="255"/>
      <c r="N30" s="255"/>
      <c r="O30" s="255"/>
      <c r="P30" s="256"/>
      <c r="Q30" s="87"/>
      <c r="R30" s="88">
        <f t="shared" si="8"/>
        <v>0</v>
      </c>
      <c r="S30" s="88">
        <f t="shared" si="9"/>
        <v>0</v>
      </c>
      <c r="T30" s="88">
        <f t="shared" si="10"/>
        <v>0</v>
      </c>
      <c r="U30" s="89">
        <f t="shared" si="11"/>
        <v>0</v>
      </c>
    </row>
    <row r="31" spans="1:21">
      <c r="A31" s="86" t="s">
        <v>114</v>
      </c>
      <c r="B31" s="251"/>
      <c r="C31" s="252"/>
      <c r="D31" s="253"/>
      <c r="E31" s="254"/>
      <c r="F31" s="245"/>
      <c r="G31" s="245"/>
      <c r="H31" s="245"/>
      <c r="I31" s="255"/>
      <c r="J31" s="245"/>
      <c r="K31" s="245"/>
      <c r="L31" s="245"/>
      <c r="M31" s="255"/>
      <c r="N31" s="255"/>
      <c r="O31" s="255"/>
      <c r="P31" s="256"/>
      <c r="Q31" s="87"/>
      <c r="R31" s="88">
        <f t="shared" si="8"/>
        <v>0</v>
      </c>
      <c r="S31" s="88">
        <f t="shared" si="9"/>
        <v>0</v>
      </c>
      <c r="T31" s="88">
        <f t="shared" si="10"/>
        <v>0</v>
      </c>
      <c r="U31" s="89">
        <f t="shared" si="11"/>
        <v>0</v>
      </c>
    </row>
    <row r="32" spans="1:21">
      <c r="A32" s="86" t="s">
        <v>114</v>
      </c>
      <c r="B32" s="251"/>
      <c r="C32" s="252"/>
      <c r="D32" s="253"/>
      <c r="E32" s="254"/>
      <c r="F32" s="245"/>
      <c r="G32" s="245"/>
      <c r="H32" s="245"/>
      <c r="I32" s="255"/>
      <c r="J32" s="245"/>
      <c r="K32" s="245"/>
      <c r="L32" s="245"/>
      <c r="M32" s="255"/>
      <c r="N32" s="255"/>
      <c r="O32" s="255"/>
      <c r="P32" s="256"/>
      <c r="Q32" s="87"/>
      <c r="R32" s="88">
        <f t="shared" si="8"/>
        <v>0</v>
      </c>
      <c r="S32" s="88">
        <f t="shared" si="9"/>
        <v>0</v>
      </c>
      <c r="T32" s="88">
        <f t="shared" si="10"/>
        <v>0</v>
      </c>
      <c r="U32" s="89">
        <f t="shared" si="11"/>
        <v>0</v>
      </c>
    </row>
    <row r="33" spans="1:21">
      <c r="A33" s="86" t="s">
        <v>114</v>
      </c>
      <c r="B33" s="251"/>
      <c r="C33" s="252"/>
      <c r="D33" s="253"/>
      <c r="E33" s="254"/>
      <c r="F33" s="245"/>
      <c r="G33" s="245"/>
      <c r="H33" s="245"/>
      <c r="I33" s="255"/>
      <c r="J33" s="245"/>
      <c r="K33" s="245"/>
      <c r="L33" s="245"/>
      <c r="M33" s="255"/>
      <c r="N33" s="255"/>
      <c r="O33" s="255"/>
      <c r="P33" s="256"/>
      <c r="Q33" s="87"/>
      <c r="R33" s="88">
        <f t="shared" si="8"/>
        <v>0</v>
      </c>
      <c r="S33" s="88">
        <f t="shared" si="9"/>
        <v>0</v>
      </c>
      <c r="T33" s="88">
        <f t="shared" si="10"/>
        <v>0</v>
      </c>
      <c r="U33" s="89">
        <f t="shared" si="11"/>
        <v>0</v>
      </c>
    </row>
    <row r="34" spans="1:21">
      <c r="A34" s="86" t="s">
        <v>114</v>
      </c>
      <c r="B34" s="251"/>
      <c r="C34" s="252"/>
      <c r="D34" s="253"/>
      <c r="E34" s="254"/>
      <c r="F34" s="245"/>
      <c r="G34" s="245"/>
      <c r="H34" s="245"/>
      <c r="I34" s="255"/>
      <c r="J34" s="245"/>
      <c r="K34" s="245"/>
      <c r="L34" s="245"/>
      <c r="M34" s="255"/>
      <c r="N34" s="255"/>
      <c r="O34" s="255"/>
      <c r="P34" s="256"/>
      <c r="Q34" s="87"/>
      <c r="R34" s="88">
        <f t="shared" si="8"/>
        <v>0</v>
      </c>
      <c r="S34" s="88">
        <f t="shared" si="9"/>
        <v>0</v>
      </c>
      <c r="T34" s="88">
        <f t="shared" si="10"/>
        <v>0</v>
      </c>
      <c r="U34" s="89">
        <f t="shared" si="11"/>
        <v>0</v>
      </c>
    </row>
    <row r="35" spans="1:21">
      <c r="A35" s="86" t="s">
        <v>114</v>
      </c>
      <c r="B35" s="251"/>
      <c r="C35" s="252"/>
      <c r="D35" s="253"/>
      <c r="E35" s="254"/>
      <c r="F35" s="245"/>
      <c r="G35" s="245"/>
      <c r="H35" s="245"/>
      <c r="I35" s="255"/>
      <c r="J35" s="245"/>
      <c r="K35" s="245"/>
      <c r="L35" s="245"/>
      <c r="M35" s="255"/>
      <c r="N35" s="255"/>
      <c r="O35" s="255"/>
      <c r="P35" s="256"/>
      <c r="Q35" s="87"/>
      <c r="R35" s="88">
        <f t="shared" si="8"/>
        <v>0</v>
      </c>
      <c r="S35" s="88">
        <f t="shared" si="9"/>
        <v>0</v>
      </c>
      <c r="T35" s="88">
        <f t="shared" si="10"/>
        <v>0</v>
      </c>
      <c r="U35" s="89">
        <f t="shared" si="11"/>
        <v>0</v>
      </c>
    </row>
    <row r="36" spans="1:21">
      <c r="A36" s="86" t="s">
        <v>114</v>
      </c>
      <c r="B36" s="251"/>
      <c r="C36" s="252"/>
      <c r="D36" s="253"/>
      <c r="E36" s="254"/>
      <c r="F36" s="245"/>
      <c r="G36" s="245"/>
      <c r="H36" s="245"/>
      <c r="I36" s="255"/>
      <c r="J36" s="245"/>
      <c r="K36" s="245"/>
      <c r="L36" s="245"/>
      <c r="M36" s="255"/>
      <c r="N36" s="255"/>
      <c r="O36" s="255"/>
      <c r="P36" s="256"/>
      <c r="Q36" s="87"/>
      <c r="R36" s="88">
        <f t="shared" si="8"/>
        <v>0</v>
      </c>
      <c r="S36" s="88">
        <f t="shared" si="9"/>
        <v>0</v>
      </c>
      <c r="T36" s="88">
        <f t="shared" si="10"/>
        <v>0</v>
      </c>
      <c r="U36" s="89">
        <f t="shared" si="11"/>
        <v>0</v>
      </c>
    </row>
    <row r="37" spans="1:21">
      <c r="A37" s="86" t="s">
        <v>114</v>
      </c>
      <c r="B37" s="251"/>
      <c r="C37" s="252"/>
      <c r="D37" s="253"/>
      <c r="E37" s="254"/>
      <c r="F37" s="245"/>
      <c r="G37" s="245"/>
      <c r="H37" s="245"/>
      <c r="I37" s="255"/>
      <c r="J37" s="245"/>
      <c r="K37" s="245"/>
      <c r="L37" s="245"/>
      <c r="M37" s="255"/>
      <c r="N37" s="255"/>
      <c r="O37" s="255"/>
      <c r="P37" s="256"/>
      <c r="Q37" s="87"/>
      <c r="R37" s="88">
        <f t="shared" si="8"/>
        <v>0</v>
      </c>
      <c r="S37" s="88">
        <f t="shared" si="9"/>
        <v>0</v>
      </c>
      <c r="T37" s="88">
        <f t="shared" si="10"/>
        <v>0</v>
      </c>
      <c r="U37" s="89">
        <f t="shared" si="11"/>
        <v>0</v>
      </c>
    </row>
    <row r="38" spans="1:21">
      <c r="A38" s="86" t="s">
        <v>114</v>
      </c>
      <c r="B38" s="251"/>
      <c r="C38" s="252"/>
      <c r="D38" s="253"/>
      <c r="E38" s="254"/>
      <c r="F38" s="245"/>
      <c r="G38" s="245"/>
      <c r="H38" s="245"/>
      <c r="I38" s="255"/>
      <c r="J38" s="245"/>
      <c r="K38" s="245"/>
      <c r="L38" s="245"/>
      <c r="M38" s="255"/>
      <c r="N38" s="255"/>
      <c r="O38" s="255"/>
      <c r="P38" s="256"/>
      <c r="Q38" s="87"/>
      <c r="R38" s="88">
        <f t="shared" si="8"/>
        <v>0</v>
      </c>
      <c r="S38" s="88">
        <f t="shared" si="9"/>
        <v>0</v>
      </c>
      <c r="T38" s="88">
        <f t="shared" si="10"/>
        <v>0</v>
      </c>
      <c r="U38" s="89">
        <f t="shared" si="11"/>
        <v>0</v>
      </c>
    </row>
    <row r="39" spans="1:21">
      <c r="A39" s="86" t="s">
        <v>114</v>
      </c>
      <c r="B39" s="251"/>
      <c r="C39" s="252"/>
      <c r="D39" s="253"/>
      <c r="E39" s="254"/>
      <c r="F39" s="245"/>
      <c r="G39" s="245"/>
      <c r="H39" s="245"/>
      <c r="I39" s="255"/>
      <c r="J39" s="245"/>
      <c r="K39" s="245"/>
      <c r="L39" s="245"/>
      <c r="M39" s="255"/>
      <c r="N39" s="255"/>
      <c r="O39" s="255"/>
      <c r="P39" s="256"/>
      <c r="Q39" s="87"/>
      <c r="R39" s="88">
        <f t="shared" si="8"/>
        <v>0</v>
      </c>
      <c r="S39" s="88">
        <f t="shared" si="9"/>
        <v>0</v>
      </c>
      <c r="T39" s="88">
        <f t="shared" si="10"/>
        <v>0</v>
      </c>
      <c r="U39" s="89">
        <f t="shared" si="11"/>
        <v>0</v>
      </c>
    </row>
    <row r="40" spans="1:21">
      <c r="A40" s="86" t="s">
        <v>114</v>
      </c>
      <c r="B40" s="251"/>
      <c r="C40" s="252"/>
      <c r="D40" s="253"/>
      <c r="E40" s="254"/>
      <c r="F40" s="245"/>
      <c r="G40" s="245"/>
      <c r="H40" s="245"/>
      <c r="I40" s="255"/>
      <c r="J40" s="245"/>
      <c r="K40" s="245"/>
      <c r="L40" s="245"/>
      <c r="M40" s="255"/>
      <c r="N40" s="255"/>
      <c r="O40" s="255"/>
      <c r="P40" s="256"/>
      <c r="Q40" s="87"/>
      <c r="R40" s="88">
        <f t="shared" si="8"/>
        <v>0</v>
      </c>
      <c r="S40" s="88">
        <f t="shared" si="9"/>
        <v>0</v>
      </c>
      <c r="T40" s="88">
        <f t="shared" si="10"/>
        <v>0</v>
      </c>
      <c r="U40" s="89">
        <f t="shared" si="11"/>
        <v>0</v>
      </c>
    </row>
    <row r="41" spans="1:21">
      <c r="A41" s="86" t="s">
        <v>114</v>
      </c>
      <c r="B41" s="251"/>
      <c r="C41" s="252"/>
      <c r="D41" s="253"/>
      <c r="E41" s="254"/>
      <c r="F41" s="245"/>
      <c r="G41" s="245"/>
      <c r="H41" s="245"/>
      <c r="I41" s="255"/>
      <c r="J41" s="245"/>
      <c r="K41" s="245"/>
      <c r="L41" s="245"/>
      <c r="M41" s="255"/>
      <c r="N41" s="255"/>
      <c r="O41" s="255"/>
      <c r="P41" s="256"/>
      <c r="Q41" s="87"/>
      <c r="R41" s="88">
        <f t="shared" si="8"/>
        <v>0</v>
      </c>
      <c r="S41" s="88">
        <f t="shared" si="9"/>
        <v>0</v>
      </c>
      <c r="T41" s="88">
        <f t="shared" si="10"/>
        <v>0</v>
      </c>
      <c r="U41" s="89">
        <f t="shared" si="11"/>
        <v>0</v>
      </c>
    </row>
    <row r="42" spans="1:21">
      <c r="A42" s="86" t="s">
        <v>114</v>
      </c>
      <c r="B42" s="251"/>
      <c r="C42" s="252"/>
      <c r="D42" s="253"/>
      <c r="E42" s="254"/>
      <c r="F42" s="245"/>
      <c r="G42" s="245"/>
      <c r="H42" s="245"/>
      <c r="I42" s="255"/>
      <c r="J42" s="245"/>
      <c r="K42" s="245"/>
      <c r="L42" s="245"/>
      <c r="M42" s="255"/>
      <c r="N42" s="255"/>
      <c r="O42" s="255"/>
      <c r="P42" s="256"/>
      <c r="Q42" s="87"/>
      <c r="R42" s="88">
        <f t="shared" si="8"/>
        <v>0</v>
      </c>
      <c r="S42" s="88">
        <f t="shared" si="9"/>
        <v>0</v>
      </c>
      <c r="T42" s="88">
        <f t="shared" si="10"/>
        <v>0</v>
      </c>
      <c r="U42" s="89">
        <f t="shared" si="11"/>
        <v>0</v>
      </c>
    </row>
    <row r="43" spans="1:21">
      <c r="A43" s="86" t="s">
        <v>114</v>
      </c>
      <c r="B43" s="251"/>
      <c r="C43" s="252"/>
      <c r="D43" s="253"/>
      <c r="E43" s="254"/>
      <c r="F43" s="245"/>
      <c r="G43" s="245"/>
      <c r="H43" s="245"/>
      <c r="I43" s="255"/>
      <c r="J43" s="245"/>
      <c r="K43" s="245"/>
      <c r="L43" s="245"/>
      <c r="M43" s="255"/>
      <c r="N43" s="255"/>
      <c r="O43" s="255"/>
      <c r="P43" s="256"/>
      <c r="Q43" s="87"/>
      <c r="R43" s="88">
        <f t="shared" si="8"/>
        <v>0</v>
      </c>
      <c r="S43" s="88">
        <f t="shared" si="9"/>
        <v>0</v>
      </c>
      <c r="T43" s="88">
        <f t="shared" si="10"/>
        <v>0</v>
      </c>
      <c r="U43" s="89">
        <f t="shared" si="11"/>
        <v>0</v>
      </c>
    </row>
    <row r="44" spans="1:21">
      <c r="A44" s="86" t="s">
        <v>114</v>
      </c>
      <c r="B44" s="251"/>
      <c r="C44" s="252"/>
      <c r="D44" s="253"/>
      <c r="E44" s="254"/>
      <c r="F44" s="245"/>
      <c r="G44" s="245"/>
      <c r="H44" s="245"/>
      <c r="I44" s="255"/>
      <c r="J44" s="245"/>
      <c r="K44" s="245"/>
      <c r="L44" s="245"/>
      <c r="M44" s="255"/>
      <c r="N44" s="255"/>
      <c r="O44" s="255"/>
      <c r="P44" s="256"/>
      <c r="Q44" s="87"/>
      <c r="R44" s="88">
        <f t="shared" si="8"/>
        <v>0</v>
      </c>
      <c r="S44" s="88">
        <f t="shared" si="9"/>
        <v>0</v>
      </c>
      <c r="T44" s="88">
        <f t="shared" si="10"/>
        <v>0</v>
      </c>
      <c r="U44" s="89">
        <f t="shared" si="11"/>
        <v>0</v>
      </c>
    </row>
    <row r="45" spans="1:21">
      <c r="A45" s="86" t="s">
        <v>114</v>
      </c>
      <c r="B45" s="251"/>
      <c r="C45" s="252"/>
      <c r="D45" s="253"/>
      <c r="E45" s="254"/>
      <c r="F45" s="245"/>
      <c r="G45" s="245"/>
      <c r="H45" s="245"/>
      <c r="I45" s="255"/>
      <c r="J45" s="245"/>
      <c r="K45" s="245"/>
      <c r="L45" s="245"/>
      <c r="M45" s="255"/>
      <c r="N45" s="255"/>
      <c r="O45" s="255"/>
      <c r="P45" s="256"/>
      <c r="Q45" s="87"/>
      <c r="R45" s="88">
        <f t="shared" si="8"/>
        <v>0</v>
      </c>
      <c r="S45" s="88">
        <f t="shared" si="9"/>
        <v>0</v>
      </c>
      <c r="T45" s="88">
        <f t="shared" si="10"/>
        <v>0</v>
      </c>
      <c r="U45" s="89">
        <f t="shared" si="11"/>
        <v>0</v>
      </c>
    </row>
    <row r="46" spans="1:21">
      <c r="A46" s="86" t="s">
        <v>114</v>
      </c>
      <c r="B46" s="251"/>
      <c r="C46" s="252"/>
      <c r="D46" s="253"/>
      <c r="E46" s="254"/>
      <c r="F46" s="245"/>
      <c r="G46" s="245"/>
      <c r="H46" s="245"/>
      <c r="I46" s="255"/>
      <c r="J46" s="245"/>
      <c r="K46" s="245"/>
      <c r="L46" s="245"/>
      <c r="M46" s="255"/>
      <c r="N46" s="255"/>
      <c r="O46" s="255"/>
      <c r="P46" s="256"/>
      <c r="Q46" s="87"/>
      <c r="R46" s="88">
        <f t="shared" si="8"/>
        <v>0</v>
      </c>
      <c r="S46" s="88">
        <f t="shared" si="9"/>
        <v>0</v>
      </c>
      <c r="T46" s="88">
        <f t="shared" si="10"/>
        <v>0</v>
      </c>
      <c r="U46" s="89">
        <f t="shared" si="11"/>
        <v>0</v>
      </c>
    </row>
    <row r="47" spans="1:21">
      <c r="A47" s="86" t="s">
        <v>114</v>
      </c>
      <c r="B47" s="251"/>
      <c r="C47" s="252"/>
      <c r="D47" s="253"/>
      <c r="E47" s="254"/>
      <c r="F47" s="245"/>
      <c r="G47" s="245"/>
      <c r="H47" s="245"/>
      <c r="I47" s="255"/>
      <c r="J47" s="245"/>
      <c r="K47" s="245"/>
      <c r="L47" s="245"/>
      <c r="M47" s="255"/>
      <c r="N47" s="255"/>
      <c r="O47" s="255"/>
      <c r="P47" s="256"/>
      <c r="Q47" s="87"/>
      <c r="R47" s="88">
        <f t="shared" si="8"/>
        <v>0</v>
      </c>
      <c r="S47" s="88">
        <f t="shared" si="9"/>
        <v>0</v>
      </c>
      <c r="T47" s="88">
        <f t="shared" si="10"/>
        <v>0</v>
      </c>
      <c r="U47" s="89">
        <f t="shared" si="11"/>
        <v>0</v>
      </c>
    </row>
    <row r="48" spans="1:21">
      <c r="A48" s="86" t="s">
        <v>114</v>
      </c>
      <c r="B48" s="251"/>
      <c r="C48" s="252"/>
      <c r="D48" s="253"/>
      <c r="E48" s="254"/>
      <c r="F48" s="245"/>
      <c r="G48" s="245"/>
      <c r="H48" s="245"/>
      <c r="I48" s="255"/>
      <c r="J48" s="245"/>
      <c r="K48" s="245"/>
      <c r="L48" s="245"/>
      <c r="M48" s="255"/>
      <c r="N48" s="255"/>
      <c r="O48" s="255"/>
      <c r="P48" s="256"/>
      <c r="Q48" s="87"/>
      <c r="R48" s="88">
        <f t="shared" si="8"/>
        <v>0</v>
      </c>
      <c r="S48" s="88">
        <f t="shared" si="9"/>
        <v>0</v>
      </c>
      <c r="T48" s="88">
        <f t="shared" si="10"/>
        <v>0</v>
      </c>
      <c r="U48" s="89">
        <f t="shared" si="11"/>
        <v>0</v>
      </c>
    </row>
    <row r="49" spans="1:21">
      <c r="A49" s="86" t="s">
        <v>114</v>
      </c>
      <c r="B49" s="251"/>
      <c r="C49" s="252"/>
      <c r="D49" s="253"/>
      <c r="E49" s="254"/>
      <c r="F49" s="245"/>
      <c r="G49" s="245"/>
      <c r="H49" s="245"/>
      <c r="I49" s="255"/>
      <c r="J49" s="245"/>
      <c r="K49" s="245"/>
      <c r="L49" s="245"/>
      <c r="M49" s="255"/>
      <c r="N49" s="255"/>
      <c r="O49" s="255"/>
      <c r="P49" s="256"/>
      <c r="Q49" s="87"/>
      <c r="R49" s="88">
        <f t="shared" si="8"/>
        <v>0</v>
      </c>
      <c r="S49" s="88">
        <f t="shared" si="9"/>
        <v>0</v>
      </c>
      <c r="T49" s="88">
        <f t="shared" si="10"/>
        <v>0</v>
      </c>
      <c r="U49" s="89">
        <f t="shared" si="11"/>
        <v>0</v>
      </c>
    </row>
    <row r="50" spans="1:21">
      <c r="A50" s="86" t="s">
        <v>114</v>
      </c>
      <c r="B50" s="251"/>
      <c r="C50" s="252"/>
      <c r="D50" s="253"/>
      <c r="E50" s="254"/>
      <c r="F50" s="245"/>
      <c r="G50" s="245"/>
      <c r="H50" s="245"/>
      <c r="I50" s="255"/>
      <c r="J50" s="245"/>
      <c r="K50" s="245"/>
      <c r="L50" s="245"/>
      <c r="M50" s="255"/>
      <c r="N50" s="255"/>
      <c r="O50" s="255"/>
      <c r="P50" s="256"/>
      <c r="Q50" s="87"/>
      <c r="R50" s="88">
        <f t="shared" si="8"/>
        <v>0</v>
      </c>
      <c r="S50" s="88">
        <f t="shared" si="9"/>
        <v>0</v>
      </c>
      <c r="T50" s="88">
        <f t="shared" si="10"/>
        <v>0</v>
      </c>
      <c r="U50" s="89">
        <f t="shared" si="11"/>
        <v>0</v>
      </c>
    </row>
    <row r="51" spans="1:21">
      <c r="A51" s="86" t="s">
        <v>114</v>
      </c>
      <c r="B51" s="251"/>
      <c r="C51" s="252"/>
      <c r="D51" s="253"/>
      <c r="E51" s="254"/>
      <c r="F51" s="245"/>
      <c r="G51" s="245"/>
      <c r="H51" s="245"/>
      <c r="I51" s="255"/>
      <c r="J51" s="245"/>
      <c r="K51" s="245"/>
      <c r="L51" s="245"/>
      <c r="M51" s="255"/>
      <c r="N51" s="255"/>
      <c r="O51" s="255"/>
      <c r="P51" s="256"/>
      <c r="Q51" s="87"/>
      <c r="R51" s="88">
        <f t="shared" si="8"/>
        <v>0</v>
      </c>
      <c r="S51" s="88">
        <f t="shared" si="9"/>
        <v>0</v>
      </c>
      <c r="T51" s="88">
        <f t="shared" si="10"/>
        <v>0</v>
      </c>
      <c r="U51" s="89">
        <f t="shared" si="11"/>
        <v>0</v>
      </c>
    </row>
    <row r="52" spans="1:21">
      <c r="A52" s="86" t="s">
        <v>114</v>
      </c>
      <c r="B52" s="251"/>
      <c r="C52" s="252"/>
      <c r="D52" s="253"/>
      <c r="E52" s="254"/>
      <c r="F52" s="245"/>
      <c r="G52" s="245"/>
      <c r="H52" s="245"/>
      <c r="I52" s="255"/>
      <c r="J52" s="245"/>
      <c r="K52" s="245"/>
      <c r="L52" s="245"/>
      <c r="M52" s="255"/>
      <c r="N52" s="255"/>
      <c r="O52" s="255"/>
      <c r="P52" s="256"/>
      <c r="Q52" s="87"/>
      <c r="R52" s="88">
        <f t="shared" si="8"/>
        <v>0</v>
      </c>
      <c r="S52" s="88">
        <f t="shared" si="9"/>
        <v>0</v>
      </c>
      <c r="T52" s="88">
        <f t="shared" si="10"/>
        <v>0</v>
      </c>
      <c r="U52" s="89">
        <f t="shared" si="11"/>
        <v>0</v>
      </c>
    </row>
    <row r="53" spans="1:21">
      <c r="A53" s="86" t="s">
        <v>114</v>
      </c>
      <c r="B53" s="251"/>
      <c r="C53" s="252"/>
      <c r="D53" s="253"/>
      <c r="E53" s="254"/>
      <c r="F53" s="245"/>
      <c r="G53" s="245"/>
      <c r="H53" s="245"/>
      <c r="I53" s="255"/>
      <c r="J53" s="245"/>
      <c r="K53" s="245"/>
      <c r="L53" s="245"/>
      <c r="M53" s="255"/>
      <c r="N53" s="255"/>
      <c r="O53" s="255"/>
      <c r="P53" s="256"/>
      <c r="Q53" s="87"/>
      <c r="R53" s="88">
        <f t="shared" si="8"/>
        <v>0</v>
      </c>
      <c r="S53" s="88">
        <f t="shared" si="9"/>
        <v>0</v>
      </c>
      <c r="T53" s="88">
        <f t="shared" si="10"/>
        <v>0</v>
      </c>
      <c r="U53" s="89">
        <f t="shared" si="11"/>
        <v>0</v>
      </c>
    </row>
    <row r="54" spans="1:21">
      <c r="A54" s="86" t="s">
        <v>114</v>
      </c>
      <c r="B54" s="251"/>
      <c r="C54" s="252"/>
      <c r="D54" s="253"/>
      <c r="E54" s="254"/>
      <c r="F54" s="245"/>
      <c r="G54" s="245"/>
      <c r="H54" s="245"/>
      <c r="I54" s="255"/>
      <c r="J54" s="245"/>
      <c r="K54" s="245"/>
      <c r="L54" s="245"/>
      <c r="M54" s="255"/>
      <c r="N54" s="255"/>
      <c r="O54" s="255"/>
      <c r="P54" s="256"/>
      <c r="Q54" s="87"/>
      <c r="R54" s="88">
        <f t="shared" si="8"/>
        <v>0</v>
      </c>
      <c r="S54" s="88">
        <f t="shared" si="9"/>
        <v>0</v>
      </c>
      <c r="T54" s="88">
        <f t="shared" si="10"/>
        <v>0</v>
      </c>
      <c r="U54" s="89">
        <f t="shared" si="11"/>
        <v>0</v>
      </c>
    </row>
    <row r="55" spans="1:21">
      <c r="A55" s="86" t="s">
        <v>114</v>
      </c>
      <c r="B55" s="251"/>
      <c r="C55" s="252"/>
      <c r="D55" s="253"/>
      <c r="E55" s="254"/>
      <c r="F55" s="245"/>
      <c r="G55" s="245"/>
      <c r="H55" s="245"/>
      <c r="I55" s="255"/>
      <c r="J55" s="245"/>
      <c r="K55" s="245"/>
      <c r="L55" s="245"/>
      <c r="M55" s="255"/>
      <c r="N55" s="255"/>
      <c r="O55" s="255"/>
      <c r="P55" s="256"/>
      <c r="Q55" s="87"/>
      <c r="R55" s="88">
        <f t="shared" si="8"/>
        <v>0</v>
      </c>
      <c r="S55" s="88">
        <f t="shared" si="9"/>
        <v>0</v>
      </c>
      <c r="T55" s="88">
        <f t="shared" si="10"/>
        <v>0</v>
      </c>
      <c r="U55" s="89">
        <f t="shared" si="11"/>
        <v>0</v>
      </c>
    </row>
    <row r="56" spans="1:21">
      <c r="A56" s="86" t="s">
        <v>114</v>
      </c>
      <c r="B56" s="251"/>
      <c r="C56" s="252"/>
      <c r="D56" s="253"/>
      <c r="E56" s="254"/>
      <c r="F56" s="245"/>
      <c r="G56" s="245"/>
      <c r="H56" s="245"/>
      <c r="I56" s="255"/>
      <c r="J56" s="245"/>
      <c r="K56" s="245"/>
      <c r="L56" s="245"/>
      <c r="M56" s="255"/>
      <c r="N56" s="255"/>
      <c r="O56" s="255"/>
      <c r="P56" s="256"/>
      <c r="Q56" s="87"/>
      <c r="R56" s="88">
        <f t="shared" si="8"/>
        <v>0</v>
      </c>
      <c r="S56" s="88">
        <f t="shared" si="9"/>
        <v>0</v>
      </c>
      <c r="T56" s="88">
        <f t="shared" si="10"/>
        <v>0</v>
      </c>
      <c r="U56" s="89">
        <f t="shared" si="11"/>
        <v>0</v>
      </c>
    </row>
    <row r="57" spans="1:21">
      <c r="A57" s="86" t="s">
        <v>114</v>
      </c>
      <c r="B57" s="251"/>
      <c r="C57" s="252"/>
      <c r="D57" s="253"/>
      <c r="E57" s="254"/>
      <c r="F57" s="245"/>
      <c r="G57" s="245"/>
      <c r="H57" s="245"/>
      <c r="I57" s="255"/>
      <c r="J57" s="245"/>
      <c r="K57" s="245"/>
      <c r="L57" s="245"/>
      <c r="M57" s="255"/>
      <c r="N57" s="255"/>
      <c r="O57" s="255"/>
      <c r="P57" s="256"/>
      <c r="Q57" s="87"/>
      <c r="R57" s="88">
        <f t="shared" si="8"/>
        <v>0</v>
      </c>
      <c r="S57" s="88">
        <f t="shared" si="9"/>
        <v>0</v>
      </c>
      <c r="T57" s="88">
        <f t="shared" si="10"/>
        <v>0</v>
      </c>
      <c r="U57" s="89">
        <f t="shared" si="11"/>
        <v>0</v>
      </c>
    </row>
    <row r="58" spans="1:21">
      <c r="A58" s="86" t="s">
        <v>114</v>
      </c>
      <c r="B58" s="251"/>
      <c r="C58" s="252"/>
      <c r="D58" s="253"/>
      <c r="E58" s="254"/>
      <c r="F58" s="245"/>
      <c r="G58" s="245"/>
      <c r="H58" s="245"/>
      <c r="I58" s="255"/>
      <c r="J58" s="245"/>
      <c r="K58" s="245"/>
      <c r="L58" s="245"/>
      <c r="M58" s="255"/>
      <c r="N58" s="255"/>
      <c r="O58" s="255"/>
      <c r="P58" s="256"/>
      <c r="Q58" s="87"/>
      <c r="R58" s="88">
        <f t="shared" si="8"/>
        <v>0</v>
      </c>
      <c r="S58" s="88">
        <f t="shared" si="9"/>
        <v>0</v>
      </c>
      <c r="T58" s="88">
        <f t="shared" si="10"/>
        <v>0</v>
      </c>
      <c r="U58" s="89">
        <f t="shared" si="11"/>
        <v>0</v>
      </c>
    </row>
    <row r="59" spans="1:21">
      <c r="A59" s="86" t="s">
        <v>114</v>
      </c>
      <c r="B59" s="251"/>
      <c r="C59" s="252"/>
      <c r="D59" s="253"/>
      <c r="E59" s="254"/>
      <c r="F59" s="245"/>
      <c r="G59" s="245"/>
      <c r="H59" s="245"/>
      <c r="I59" s="255"/>
      <c r="J59" s="245"/>
      <c r="K59" s="245"/>
      <c r="L59" s="245"/>
      <c r="M59" s="255"/>
      <c r="N59" s="255"/>
      <c r="O59" s="255"/>
      <c r="P59" s="256"/>
      <c r="Q59" s="87"/>
      <c r="R59" s="88">
        <f t="shared" si="8"/>
        <v>0</v>
      </c>
      <c r="S59" s="88">
        <f t="shared" si="9"/>
        <v>0</v>
      </c>
      <c r="T59" s="88">
        <f t="shared" si="10"/>
        <v>0</v>
      </c>
      <c r="U59" s="89">
        <f t="shared" si="11"/>
        <v>0</v>
      </c>
    </row>
    <row r="60" spans="1:21">
      <c r="A60" s="86" t="s">
        <v>114</v>
      </c>
      <c r="B60" s="251"/>
      <c r="C60" s="252"/>
      <c r="D60" s="253"/>
      <c r="E60" s="254"/>
      <c r="F60" s="245"/>
      <c r="G60" s="245"/>
      <c r="H60" s="245"/>
      <c r="I60" s="255"/>
      <c r="J60" s="245"/>
      <c r="K60" s="245"/>
      <c r="L60" s="245"/>
      <c r="M60" s="255"/>
      <c r="N60" s="255"/>
      <c r="O60" s="255"/>
      <c r="P60" s="256"/>
      <c r="Q60" s="87"/>
      <c r="R60" s="88">
        <f t="shared" si="8"/>
        <v>0</v>
      </c>
      <c r="S60" s="88">
        <f t="shared" si="9"/>
        <v>0</v>
      </c>
      <c r="T60" s="88">
        <f t="shared" si="10"/>
        <v>0</v>
      </c>
      <c r="U60" s="89">
        <f t="shared" si="11"/>
        <v>0</v>
      </c>
    </row>
    <row r="61" spans="1:21">
      <c r="A61" s="86" t="s">
        <v>114</v>
      </c>
      <c r="B61" s="251"/>
      <c r="C61" s="252"/>
      <c r="D61" s="253"/>
      <c r="E61" s="254"/>
      <c r="F61" s="245"/>
      <c r="G61" s="245"/>
      <c r="H61" s="245"/>
      <c r="I61" s="255"/>
      <c r="J61" s="245"/>
      <c r="K61" s="245"/>
      <c r="L61" s="245"/>
      <c r="M61" s="255"/>
      <c r="N61" s="255"/>
      <c r="O61" s="255"/>
      <c r="P61" s="256"/>
      <c r="Q61" s="87"/>
      <c r="R61" s="88">
        <f t="shared" si="8"/>
        <v>0</v>
      </c>
      <c r="S61" s="88">
        <f t="shared" si="9"/>
        <v>0</v>
      </c>
      <c r="T61" s="88">
        <f t="shared" si="10"/>
        <v>0</v>
      </c>
      <c r="U61" s="89">
        <f t="shared" si="11"/>
        <v>0</v>
      </c>
    </row>
    <row r="62" spans="1:21">
      <c r="A62" s="86" t="s">
        <v>114</v>
      </c>
      <c r="B62" s="251"/>
      <c r="C62" s="252"/>
      <c r="D62" s="253"/>
      <c r="E62" s="254"/>
      <c r="F62" s="245"/>
      <c r="G62" s="245"/>
      <c r="H62" s="245"/>
      <c r="I62" s="255"/>
      <c r="J62" s="245"/>
      <c r="K62" s="245"/>
      <c r="L62" s="245"/>
      <c r="M62" s="255"/>
      <c r="N62" s="255"/>
      <c r="O62" s="255"/>
      <c r="P62" s="256"/>
      <c r="Q62" s="87"/>
      <c r="R62" s="88">
        <f t="shared" si="8"/>
        <v>0</v>
      </c>
      <c r="S62" s="88">
        <f t="shared" si="9"/>
        <v>0</v>
      </c>
      <c r="T62" s="88">
        <f t="shared" si="10"/>
        <v>0</v>
      </c>
      <c r="U62" s="89">
        <f t="shared" si="11"/>
        <v>0</v>
      </c>
    </row>
    <row r="63" spans="1:21">
      <c r="A63" s="86" t="s">
        <v>114</v>
      </c>
      <c r="B63" s="251"/>
      <c r="C63" s="252"/>
      <c r="D63" s="253"/>
      <c r="E63" s="254"/>
      <c r="F63" s="245"/>
      <c r="G63" s="245"/>
      <c r="H63" s="245"/>
      <c r="I63" s="255"/>
      <c r="J63" s="245"/>
      <c r="K63" s="245"/>
      <c r="L63" s="245"/>
      <c r="M63" s="255"/>
      <c r="N63" s="255"/>
      <c r="O63" s="255"/>
      <c r="P63" s="256"/>
      <c r="Q63" s="87"/>
      <c r="R63" s="88">
        <f t="shared" si="8"/>
        <v>0</v>
      </c>
      <c r="S63" s="88">
        <f t="shared" si="9"/>
        <v>0</v>
      </c>
      <c r="T63" s="88">
        <f t="shared" si="10"/>
        <v>0</v>
      </c>
      <c r="U63" s="89">
        <f t="shared" si="11"/>
        <v>0</v>
      </c>
    </row>
    <row r="64" spans="1:21">
      <c r="A64" s="86" t="s">
        <v>114</v>
      </c>
      <c r="B64" s="251"/>
      <c r="C64" s="252"/>
      <c r="D64" s="253"/>
      <c r="E64" s="254"/>
      <c r="F64" s="245"/>
      <c r="G64" s="245"/>
      <c r="H64" s="245"/>
      <c r="I64" s="255"/>
      <c r="J64" s="245"/>
      <c r="K64" s="245"/>
      <c r="L64" s="245"/>
      <c r="M64" s="255"/>
      <c r="N64" s="255"/>
      <c r="O64" s="255"/>
      <c r="P64" s="256"/>
      <c r="Q64" s="87"/>
      <c r="R64" s="88">
        <f t="shared" si="8"/>
        <v>0</v>
      </c>
      <c r="S64" s="88">
        <f t="shared" si="9"/>
        <v>0</v>
      </c>
      <c r="T64" s="88">
        <f t="shared" si="10"/>
        <v>0</v>
      </c>
      <c r="U64" s="89">
        <f t="shared" si="11"/>
        <v>0</v>
      </c>
    </row>
    <row r="65" spans="1:21">
      <c r="A65" s="86" t="s">
        <v>114</v>
      </c>
      <c r="B65" s="251"/>
      <c r="C65" s="252"/>
      <c r="D65" s="253"/>
      <c r="E65" s="254"/>
      <c r="F65" s="245"/>
      <c r="G65" s="245"/>
      <c r="H65" s="245"/>
      <c r="I65" s="255"/>
      <c r="J65" s="245"/>
      <c r="K65" s="245"/>
      <c r="L65" s="245"/>
      <c r="M65" s="255"/>
      <c r="N65" s="255"/>
      <c r="O65" s="255"/>
      <c r="P65" s="256"/>
      <c r="Q65" s="87"/>
      <c r="R65" s="88">
        <f t="shared" si="8"/>
        <v>0</v>
      </c>
      <c r="S65" s="88">
        <f t="shared" si="9"/>
        <v>0</v>
      </c>
      <c r="T65" s="88">
        <f t="shared" si="10"/>
        <v>0</v>
      </c>
      <c r="U65" s="89">
        <f t="shared" si="11"/>
        <v>0</v>
      </c>
    </row>
    <row r="66" spans="1:21">
      <c r="A66" s="86" t="s">
        <v>114</v>
      </c>
      <c r="B66" s="251"/>
      <c r="C66" s="252"/>
      <c r="D66" s="253"/>
      <c r="E66" s="254"/>
      <c r="F66" s="245"/>
      <c r="G66" s="245"/>
      <c r="H66" s="245"/>
      <c r="I66" s="255"/>
      <c r="J66" s="245"/>
      <c r="K66" s="245"/>
      <c r="L66" s="245"/>
      <c r="M66" s="255"/>
      <c r="N66" s="255"/>
      <c r="O66" s="255"/>
      <c r="P66" s="256"/>
      <c r="Q66" s="87"/>
      <c r="R66" s="88">
        <f t="shared" si="8"/>
        <v>0</v>
      </c>
      <c r="S66" s="88">
        <f t="shared" si="9"/>
        <v>0</v>
      </c>
      <c r="T66" s="88">
        <f t="shared" si="10"/>
        <v>0</v>
      </c>
      <c r="U66" s="89">
        <f t="shared" si="11"/>
        <v>0</v>
      </c>
    </row>
    <row r="67" spans="1:21">
      <c r="A67" s="86" t="s">
        <v>114</v>
      </c>
      <c r="B67" s="251"/>
      <c r="C67" s="252"/>
      <c r="D67" s="253"/>
      <c r="E67" s="254"/>
      <c r="F67" s="245"/>
      <c r="G67" s="245"/>
      <c r="H67" s="245"/>
      <c r="I67" s="255"/>
      <c r="J67" s="245"/>
      <c r="K67" s="245"/>
      <c r="L67" s="245"/>
      <c r="M67" s="255"/>
      <c r="N67" s="255"/>
      <c r="O67" s="255"/>
      <c r="P67" s="256"/>
      <c r="Q67" s="87"/>
      <c r="R67" s="88">
        <f t="shared" si="8"/>
        <v>0</v>
      </c>
      <c r="S67" s="88">
        <f t="shared" si="9"/>
        <v>0</v>
      </c>
      <c r="T67" s="88">
        <f t="shared" si="10"/>
        <v>0</v>
      </c>
      <c r="U67" s="89">
        <f t="shared" si="11"/>
        <v>0</v>
      </c>
    </row>
    <row r="68" spans="1:21">
      <c r="A68" s="86" t="s">
        <v>114</v>
      </c>
      <c r="B68" s="251"/>
      <c r="C68" s="252"/>
      <c r="D68" s="253"/>
      <c r="E68" s="254"/>
      <c r="F68" s="245"/>
      <c r="G68" s="245"/>
      <c r="H68" s="245"/>
      <c r="I68" s="255"/>
      <c r="J68" s="245"/>
      <c r="K68" s="245"/>
      <c r="L68" s="245"/>
      <c r="M68" s="255"/>
      <c r="N68" s="255"/>
      <c r="O68" s="255"/>
      <c r="P68" s="256"/>
      <c r="Q68" s="87"/>
      <c r="R68" s="88">
        <f t="shared" si="8"/>
        <v>0</v>
      </c>
      <c r="S68" s="88">
        <f t="shared" si="9"/>
        <v>0</v>
      </c>
      <c r="T68" s="88">
        <f t="shared" si="10"/>
        <v>0</v>
      </c>
      <c r="U68" s="89">
        <f t="shared" si="11"/>
        <v>0</v>
      </c>
    </row>
    <row r="69" spans="1:21">
      <c r="A69" s="86" t="s">
        <v>114</v>
      </c>
      <c r="B69" s="251"/>
      <c r="C69" s="252"/>
      <c r="D69" s="253"/>
      <c r="E69" s="254"/>
      <c r="F69" s="245"/>
      <c r="G69" s="245"/>
      <c r="H69" s="245"/>
      <c r="I69" s="255"/>
      <c r="J69" s="245"/>
      <c r="K69" s="245"/>
      <c r="L69" s="245"/>
      <c r="M69" s="255"/>
      <c r="N69" s="255"/>
      <c r="O69" s="255"/>
      <c r="P69" s="256"/>
      <c r="Q69" s="87"/>
      <c r="R69" s="88">
        <f t="shared" si="8"/>
        <v>0</v>
      </c>
      <c r="S69" s="88">
        <f t="shared" si="9"/>
        <v>0</v>
      </c>
      <c r="T69" s="88">
        <f t="shared" si="10"/>
        <v>0</v>
      </c>
      <c r="U69" s="89">
        <f t="shared" si="11"/>
        <v>0</v>
      </c>
    </row>
    <row r="70" spans="1:21">
      <c r="A70" s="86" t="s">
        <v>114</v>
      </c>
      <c r="B70" s="251"/>
      <c r="C70" s="252"/>
      <c r="D70" s="253"/>
      <c r="E70" s="254"/>
      <c r="F70" s="245"/>
      <c r="G70" s="245"/>
      <c r="H70" s="245"/>
      <c r="I70" s="255"/>
      <c r="J70" s="245"/>
      <c r="K70" s="245"/>
      <c r="L70" s="245"/>
      <c r="M70" s="255"/>
      <c r="N70" s="255"/>
      <c r="O70" s="255"/>
      <c r="P70" s="256"/>
      <c r="Q70" s="87"/>
      <c r="R70" s="88">
        <f t="shared" si="4"/>
        <v>0</v>
      </c>
      <c r="S70" s="88">
        <f t="shared" si="5"/>
        <v>0</v>
      </c>
      <c r="T70" s="88">
        <f t="shared" si="6"/>
        <v>0</v>
      </c>
      <c r="U70" s="89">
        <f t="shared" si="7"/>
        <v>0</v>
      </c>
    </row>
    <row r="71" spans="1:21">
      <c r="A71" s="86" t="s">
        <v>114</v>
      </c>
      <c r="B71" s="251"/>
      <c r="C71" s="252"/>
      <c r="D71" s="253"/>
      <c r="E71" s="254"/>
      <c r="F71" s="245"/>
      <c r="G71" s="245"/>
      <c r="H71" s="245"/>
      <c r="I71" s="255"/>
      <c r="J71" s="245"/>
      <c r="K71" s="245"/>
      <c r="L71" s="245"/>
      <c r="M71" s="255"/>
      <c r="N71" s="255"/>
      <c r="O71" s="255"/>
      <c r="P71" s="256"/>
      <c r="Q71" s="87"/>
      <c r="R71" s="88">
        <f t="shared" si="4"/>
        <v>0</v>
      </c>
      <c r="S71" s="88">
        <f t="shared" si="5"/>
        <v>0</v>
      </c>
      <c r="T71" s="88">
        <f t="shared" si="6"/>
        <v>0</v>
      </c>
      <c r="U71" s="89">
        <f t="shared" si="7"/>
        <v>0</v>
      </c>
    </row>
    <row r="72" spans="1:21">
      <c r="A72" s="86" t="s">
        <v>114</v>
      </c>
      <c r="B72" s="251"/>
      <c r="C72" s="252"/>
      <c r="D72" s="253"/>
      <c r="E72" s="254"/>
      <c r="F72" s="245"/>
      <c r="G72" s="245"/>
      <c r="H72" s="245"/>
      <c r="I72" s="255"/>
      <c r="J72" s="245"/>
      <c r="K72" s="245"/>
      <c r="L72" s="245"/>
      <c r="M72" s="255"/>
      <c r="N72" s="255"/>
      <c r="O72" s="255"/>
      <c r="P72" s="256"/>
      <c r="Q72" s="87"/>
      <c r="R72" s="88">
        <f t="shared" si="4"/>
        <v>0</v>
      </c>
      <c r="S72" s="88">
        <f t="shared" si="5"/>
        <v>0</v>
      </c>
      <c r="T72" s="88">
        <f t="shared" si="6"/>
        <v>0</v>
      </c>
      <c r="U72" s="89">
        <f t="shared" si="7"/>
        <v>0</v>
      </c>
    </row>
    <row r="73" spans="1:21">
      <c r="A73" s="86" t="s">
        <v>114</v>
      </c>
      <c r="B73" s="251"/>
      <c r="C73" s="252"/>
      <c r="D73" s="253"/>
      <c r="E73" s="254"/>
      <c r="F73" s="245"/>
      <c r="G73" s="245"/>
      <c r="H73" s="245"/>
      <c r="I73" s="255"/>
      <c r="J73" s="245"/>
      <c r="K73" s="245"/>
      <c r="L73" s="245"/>
      <c r="M73" s="255"/>
      <c r="N73" s="255"/>
      <c r="O73" s="255"/>
      <c r="P73" s="256"/>
      <c r="Q73" s="87"/>
      <c r="R73" s="88">
        <f t="shared" si="4"/>
        <v>0</v>
      </c>
      <c r="S73" s="88">
        <f t="shared" si="5"/>
        <v>0</v>
      </c>
      <c r="T73" s="88">
        <f t="shared" si="6"/>
        <v>0</v>
      </c>
      <c r="U73" s="89">
        <f t="shared" si="7"/>
        <v>0</v>
      </c>
    </row>
    <row r="74" spans="1:21">
      <c r="A74" s="86" t="s">
        <v>114</v>
      </c>
      <c r="B74" s="251"/>
      <c r="C74" s="252"/>
      <c r="D74" s="253"/>
      <c r="E74" s="254"/>
      <c r="F74" s="245"/>
      <c r="G74" s="245"/>
      <c r="H74" s="245"/>
      <c r="I74" s="255"/>
      <c r="J74" s="245"/>
      <c r="K74" s="245"/>
      <c r="L74" s="245"/>
      <c r="M74" s="255"/>
      <c r="N74" s="255"/>
      <c r="O74" s="255"/>
      <c r="P74" s="256"/>
      <c r="Q74" s="87"/>
      <c r="R74" s="88">
        <f t="shared" si="4"/>
        <v>0</v>
      </c>
      <c r="S74" s="88">
        <f t="shared" si="5"/>
        <v>0</v>
      </c>
      <c r="T74" s="88">
        <f t="shared" si="6"/>
        <v>0</v>
      </c>
      <c r="U74" s="89">
        <f t="shared" si="7"/>
        <v>0</v>
      </c>
    </row>
    <row r="75" spans="1:21">
      <c r="A75" s="86" t="s">
        <v>114</v>
      </c>
      <c r="B75" s="251"/>
      <c r="C75" s="252"/>
      <c r="D75" s="253"/>
      <c r="E75" s="254"/>
      <c r="F75" s="245"/>
      <c r="G75" s="245"/>
      <c r="H75" s="245"/>
      <c r="I75" s="255"/>
      <c r="J75" s="245"/>
      <c r="K75" s="245"/>
      <c r="L75" s="245"/>
      <c r="M75" s="255"/>
      <c r="N75" s="255"/>
      <c r="O75" s="255"/>
      <c r="P75" s="256"/>
      <c r="Q75" s="87"/>
      <c r="R75" s="88">
        <f t="shared" si="4"/>
        <v>0</v>
      </c>
      <c r="S75" s="88">
        <f t="shared" si="5"/>
        <v>0</v>
      </c>
      <c r="T75" s="88">
        <f t="shared" si="6"/>
        <v>0</v>
      </c>
      <c r="U75" s="89">
        <f t="shared" si="7"/>
        <v>0</v>
      </c>
    </row>
    <row r="76" spans="1:21">
      <c r="A76" s="86" t="s">
        <v>114</v>
      </c>
      <c r="B76" s="251"/>
      <c r="C76" s="252"/>
      <c r="D76" s="253"/>
      <c r="E76" s="254"/>
      <c r="F76" s="245"/>
      <c r="G76" s="245"/>
      <c r="H76" s="245"/>
      <c r="I76" s="255"/>
      <c r="J76" s="245"/>
      <c r="K76" s="245"/>
      <c r="L76" s="245"/>
      <c r="M76" s="255"/>
      <c r="N76" s="255"/>
      <c r="O76" s="255"/>
      <c r="P76" s="256"/>
      <c r="Q76" s="87"/>
      <c r="R76" s="88">
        <f t="shared" si="4"/>
        <v>0</v>
      </c>
      <c r="S76" s="88">
        <f t="shared" si="5"/>
        <v>0</v>
      </c>
      <c r="T76" s="88">
        <f t="shared" si="6"/>
        <v>0</v>
      </c>
      <c r="U76" s="89">
        <f t="shared" si="7"/>
        <v>0</v>
      </c>
    </row>
    <row r="77" spans="1:21">
      <c r="A77" s="86" t="s">
        <v>114</v>
      </c>
      <c r="B77" s="251"/>
      <c r="C77" s="252"/>
      <c r="D77" s="253"/>
      <c r="E77" s="254"/>
      <c r="F77" s="245"/>
      <c r="G77" s="245"/>
      <c r="H77" s="245"/>
      <c r="I77" s="255"/>
      <c r="J77" s="245"/>
      <c r="K77" s="245"/>
      <c r="L77" s="245"/>
      <c r="M77" s="255"/>
      <c r="N77" s="255"/>
      <c r="O77" s="255"/>
      <c r="P77" s="256"/>
      <c r="Q77" s="87"/>
      <c r="R77" s="88">
        <f t="shared" si="0"/>
        <v>0</v>
      </c>
      <c r="S77" s="88">
        <f t="shared" si="1"/>
        <v>0</v>
      </c>
      <c r="T77" s="88">
        <f t="shared" si="2"/>
        <v>0</v>
      </c>
      <c r="U77" s="89">
        <f t="shared" si="3"/>
        <v>0</v>
      </c>
    </row>
    <row r="78" spans="1:21">
      <c r="A78" s="86" t="s">
        <v>114</v>
      </c>
      <c r="B78" s="251"/>
      <c r="C78" s="252"/>
      <c r="D78" s="253"/>
      <c r="E78" s="254"/>
      <c r="F78" s="245"/>
      <c r="G78" s="245"/>
      <c r="H78" s="245"/>
      <c r="I78" s="255"/>
      <c r="J78" s="245"/>
      <c r="K78" s="245"/>
      <c r="L78" s="245"/>
      <c r="M78" s="255"/>
      <c r="N78" s="255"/>
      <c r="O78" s="255"/>
      <c r="P78" s="256"/>
      <c r="Q78" s="87"/>
      <c r="R78" s="88">
        <f t="shared" si="0"/>
        <v>0</v>
      </c>
      <c r="S78" s="88">
        <f t="shared" si="1"/>
        <v>0</v>
      </c>
      <c r="T78" s="88">
        <f t="shared" si="2"/>
        <v>0</v>
      </c>
      <c r="U78" s="89">
        <f t="shared" si="3"/>
        <v>0</v>
      </c>
    </row>
    <row r="79" spans="1:21">
      <c r="A79" s="86" t="s">
        <v>114</v>
      </c>
      <c r="B79" s="251"/>
      <c r="C79" s="252"/>
      <c r="D79" s="253"/>
      <c r="E79" s="254"/>
      <c r="F79" s="245"/>
      <c r="G79" s="245"/>
      <c r="H79" s="245"/>
      <c r="I79" s="255"/>
      <c r="J79" s="245"/>
      <c r="K79" s="245"/>
      <c r="L79" s="245"/>
      <c r="M79" s="255"/>
      <c r="N79" s="255"/>
      <c r="O79" s="255"/>
      <c r="P79" s="256"/>
      <c r="Q79" s="87"/>
      <c r="R79" s="88">
        <f t="shared" si="0"/>
        <v>0</v>
      </c>
      <c r="S79" s="88">
        <f t="shared" si="1"/>
        <v>0</v>
      </c>
      <c r="T79" s="88">
        <f t="shared" si="2"/>
        <v>0</v>
      </c>
      <c r="U79" s="89">
        <f t="shared" si="3"/>
        <v>0</v>
      </c>
    </row>
    <row r="80" spans="1:21">
      <c r="A80" s="86" t="s">
        <v>114</v>
      </c>
      <c r="B80" s="251"/>
      <c r="C80" s="252"/>
      <c r="D80" s="253"/>
      <c r="E80" s="254"/>
      <c r="F80" s="245"/>
      <c r="G80" s="245"/>
      <c r="H80" s="245"/>
      <c r="I80" s="255"/>
      <c r="J80" s="245"/>
      <c r="K80" s="245"/>
      <c r="L80" s="245"/>
      <c r="M80" s="255"/>
      <c r="N80" s="255"/>
      <c r="O80" s="255"/>
      <c r="P80" s="256"/>
      <c r="Q80" s="87"/>
      <c r="R80" s="88">
        <f t="shared" si="0"/>
        <v>0</v>
      </c>
      <c r="S80" s="88">
        <f t="shared" si="1"/>
        <v>0</v>
      </c>
      <c r="T80" s="88">
        <f t="shared" si="2"/>
        <v>0</v>
      </c>
      <c r="U80" s="89">
        <f t="shared" si="3"/>
        <v>0</v>
      </c>
    </row>
    <row r="81" spans="1:21">
      <c r="A81" s="86" t="s">
        <v>114</v>
      </c>
      <c r="B81" s="251"/>
      <c r="C81" s="252"/>
      <c r="D81" s="253"/>
      <c r="E81" s="254"/>
      <c r="F81" s="245"/>
      <c r="G81" s="245"/>
      <c r="H81" s="245"/>
      <c r="I81" s="255"/>
      <c r="J81" s="245"/>
      <c r="K81" s="245"/>
      <c r="L81" s="245"/>
      <c r="M81" s="255"/>
      <c r="N81" s="255"/>
      <c r="O81" s="255"/>
      <c r="P81" s="256"/>
      <c r="Q81" s="87"/>
      <c r="R81" s="88">
        <f t="shared" si="0"/>
        <v>0</v>
      </c>
      <c r="S81" s="88">
        <f t="shared" si="1"/>
        <v>0</v>
      </c>
      <c r="T81" s="88">
        <f t="shared" si="2"/>
        <v>0</v>
      </c>
      <c r="U81" s="89">
        <f t="shared" si="3"/>
        <v>0</v>
      </c>
    </row>
    <row r="82" spans="1:21">
      <c r="A82" s="86" t="s">
        <v>114</v>
      </c>
      <c r="B82" s="251"/>
      <c r="C82" s="252"/>
      <c r="D82" s="253"/>
      <c r="E82" s="254"/>
      <c r="F82" s="245"/>
      <c r="G82" s="245"/>
      <c r="H82" s="245"/>
      <c r="I82" s="255"/>
      <c r="J82" s="245"/>
      <c r="K82" s="245"/>
      <c r="L82" s="245"/>
      <c r="M82" s="255"/>
      <c r="N82" s="255"/>
      <c r="O82" s="255"/>
      <c r="P82" s="256"/>
      <c r="Q82" s="87"/>
      <c r="R82" s="88">
        <f t="shared" si="0"/>
        <v>0</v>
      </c>
      <c r="S82" s="88">
        <f t="shared" si="1"/>
        <v>0</v>
      </c>
      <c r="T82" s="88">
        <f t="shared" si="2"/>
        <v>0</v>
      </c>
      <c r="U82" s="89">
        <f t="shared" si="3"/>
        <v>0</v>
      </c>
    </row>
    <row r="83" spans="1:21">
      <c r="A83" s="86" t="s">
        <v>114</v>
      </c>
      <c r="B83" s="251"/>
      <c r="C83" s="252"/>
      <c r="D83" s="253"/>
      <c r="E83" s="254"/>
      <c r="F83" s="245"/>
      <c r="G83" s="245"/>
      <c r="H83" s="245"/>
      <c r="I83" s="255"/>
      <c r="J83" s="245"/>
      <c r="K83" s="245"/>
      <c r="L83" s="245"/>
      <c r="M83" s="255"/>
      <c r="N83" s="255"/>
      <c r="O83" s="255"/>
      <c r="P83" s="256"/>
      <c r="Q83" s="87"/>
      <c r="R83" s="88">
        <f t="shared" si="0"/>
        <v>0</v>
      </c>
      <c r="S83" s="88">
        <f t="shared" si="1"/>
        <v>0</v>
      </c>
      <c r="T83" s="88">
        <f t="shared" si="2"/>
        <v>0</v>
      </c>
      <c r="U83" s="89">
        <f t="shared" si="3"/>
        <v>0</v>
      </c>
    </row>
    <row r="84" spans="1:21">
      <c r="A84" s="86" t="s">
        <v>114</v>
      </c>
      <c r="B84" s="251"/>
      <c r="C84" s="252"/>
      <c r="D84" s="253"/>
      <c r="E84" s="254"/>
      <c r="F84" s="245"/>
      <c r="G84" s="245"/>
      <c r="H84" s="245"/>
      <c r="I84" s="255"/>
      <c r="J84" s="245"/>
      <c r="K84" s="245"/>
      <c r="L84" s="245"/>
      <c r="M84" s="255"/>
      <c r="N84" s="255"/>
      <c r="O84" s="255"/>
      <c r="P84" s="256"/>
      <c r="Q84" s="87"/>
      <c r="R84" s="88">
        <f t="shared" si="0"/>
        <v>0</v>
      </c>
      <c r="S84" s="88">
        <f t="shared" si="1"/>
        <v>0</v>
      </c>
      <c r="T84" s="88">
        <f t="shared" si="2"/>
        <v>0</v>
      </c>
      <c r="U84" s="89">
        <f t="shared" si="3"/>
        <v>0</v>
      </c>
    </row>
    <row r="85" spans="1:21">
      <c r="A85" s="86" t="s">
        <v>114</v>
      </c>
      <c r="B85" s="251"/>
      <c r="C85" s="252"/>
      <c r="D85" s="253"/>
      <c r="E85" s="254"/>
      <c r="F85" s="245"/>
      <c r="G85" s="245"/>
      <c r="H85" s="245"/>
      <c r="I85" s="255"/>
      <c r="J85" s="245"/>
      <c r="K85" s="245"/>
      <c r="L85" s="245"/>
      <c r="M85" s="255"/>
      <c r="N85" s="255"/>
      <c r="O85" s="255"/>
      <c r="P85" s="256"/>
      <c r="Q85" s="87"/>
      <c r="R85" s="88">
        <f t="shared" si="0"/>
        <v>0</v>
      </c>
      <c r="S85" s="88">
        <f t="shared" si="1"/>
        <v>0</v>
      </c>
      <c r="T85" s="88">
        <f t="shared" si="2"/>
        <v>0</v>
      </c>
      <c r="U85" s="89">
        <f t="shared" si="3"/>
        <v>0</v>
      </c>
    </row>
    <row r="86" spans="1:21">
      <c r="A86" s="86" t="s">
        <v>114</v>
      </c>
      <c r="B86" s="251"/>
      <c r="C86" s="252"/>
      <c r="D86" s="253"/>
      <c r="E86" s="254"/>
      <c r="F86" s="245"/>
      <c r="G86" s="245"/>
      <c r="H86" s="245"/>
      <c r="I86" s="255"/>
      <c r="J86" s="245"/>
      <c r="K86" s="245"/>
      <c r="L86" s="245"/>
      <c r="M86" s="255"/>
      <c r="N86" s="255"/>
      <c r="O86" s="255"/>
      <c r="P86" s="256"/>
      <c r="Q86" s="87"/>
      <c r="R86" s="88">
        <f t="shared" si="0"/>
        <v>0</v>
      </c>
      <c r="S86" s="88">
        <f t="shared" si="1"/>
        <v>0</v>
      </c>
      <c r="T86" s="88">
        <f t="shared" si="2"/>
        <v>0</v>
      </c>
      <c r="U86" s="89">
        <f t="shared" si="3"/>
        <v>0</v>
      </c>
    </row>
    <row r="87" spans="1:21">
      <c r="A87" s="86" t="s">
        <v>114</v>
      </c>
      <c r="B87" s="251"/>
      <c r="C87" s="252"/>
      <c r="D87" s="253"/>
      <c r="E87" s="254"/>
      <c r="F87" s="245"/>
      <c r="G87" s="245"/>
      <c r="H87" s="245"/>
      <c r="I87" s="255"/>
      <c r="J87" s="245"/>
      <c r="K87" s="245"/>
      <c r="L87" s="245"/>
      <c r="M87" s="255"/>
      <c r="N87" s="255"/>
      <c r="O87" s="255"/>
      <c r="P87" s="256"/>
      <c r="Q87" s="87"/>
      <c r="R87" s="88">
        <f t="shared" si="0"/>
        <v>0</v>
      </c>
      <c r="S87" s="88">
        <f t="shared" si="1"/>
        <v>0</v>
      </c>
      <c r="T87" s="88">
        <f t="shared" si="2"/>
        <v>0</v>
      </c>
      <c r="U87" s="89">
        <f t="shared" si="3"/>
        <v>0</v>
      </c>
    </row>
    <row r="88" spans="1:21">
      <c r="A88" s="86" t="s">
        <v>114</v>
      </c>
      <c r="B88" s="251"/>
      <c r="C88" s="252"/>
      <c r="D88" s="253"/>
      <c r="E88" s="254"/>
      <c r="F88" s="245"/>
      <c r="G88" s="245"/>
      <c r="H88" s="245"/>
      <c r="I88" s="255"/>
      <c r="J88" s="245"/>
      <c r="K88" s="245"/>
      <c r="L88" s="245"/>
      <c r="M88" s="255"/>
      <c r="N88" s="255"/>
      <c r="O88" s="255"/>
      <c r="P88" s="256"/>
      <c r="Q88" s="87"/>
      <c r="R88" s="88">
        <f t="shared" si="0"/>
        <v>0</v>
      </c>
      <c r="S88" s="88">
        <f t="shared" si="1"/>
        <v>0</v>
      </c>
      <c r="T88" s="88">
        <f t="shared" si="2"/>
        <v>0</v>
      </c>
      <c r="U88" s="89">
        <f t="shared" si="3"/>
        <v>0</v>
      </c>
    </row>
    <row r="89" spans="1:21">
      <c r="A89" s="86" t="s">
        <v>114</v>
      </c>
      <c r="B89" s="251"/>
      <c r="C89" s="252"/>
      <c r="D89" s="253"/>
      <c r="E89" s="254"/>
      <c r="F89" s="245"/>
      <c r="G89" s="245"/>
      <c r="H89" s="245"/>
      <c r="I89" s="255"/>
      <c r="J89" s="245"/>
      <c r="K89" s="245"/>
      <c r="L89" s="245"/>
      <c r="M89" s="255"/>
      <c r="N89" s="255"/>
      <c r="O89" s="255"/>
      <c r="P89" s="256"/>
      <c r="Q89" s="87"/>
      <c r="R89" s="88">
        <f t="shared" si="0"/>
        <v>0</v>
      </c>
      <c r="S89" s="88">
        <f t="shared" si="1"/>
        <v>0</v>
      </c>
      <c r="T89" s="88">
        <f t="shared" si="2"/>
        <v>0</v>
      </c>
      <c r="U89" s="89">
        <f t="shared" si="3"/>
        <v>0</v>
      </c>
    </row>
    <row r="90" spans="1:21">
      <c r="A90" s="86" t="s">
        <v>114</v>
      </c>
      <c r="B90" s="251"/>
      <c r="C90" s="252"/>
      <c r="D90" s="253"/>
      <c r="E90" s="254"/>
      <c r="F90" s="245"/>
      <c r="G90" s="245"/>
      <c r="H90" s="245"/>
      <c r="I90" s="255"/>
      <c r="J90" s="245"/>
      <c r="K90" s="245"/>
      <c r="L90" s="245"/>
      <c r="M90" s="255"/>
      <c r="N90" s="255"/>
      <c r="O90" s="255"/>
      <c r="P90" s="256"/>
      <c r="Q90" s="87"/>
      <c r="R90" s="88">
        <f t="shared" si="0"/>
        <v>0</v>
      </c>
      <c r="S90" s="88">
        <f t="shared" si="1"/>
        <v>0</v>
      </c>
      <c r="T90" s="88">
        <f t="shared" si="2"/>
        <v>0</v>
      </c>
      <c r="U90" s="89">
        <f t="shared" si="3"/>
        <v>0</v>
      </c>
    </row>
    <row r="91" spans="1:21">
      <c r="A91" s="86" t="s">
        <v>114</v>
      </c>
      <c r="B91" s="251"/>
      <c r="C91" s="252"/>
      <c r="D91" s="253"/>
      <c r="E91" s="254"/>
      <c r="F91" s="245"/>
      <c r="G91" s="245"/>
      <c r="H91" s="245"/>
      <c r="I91" s="255"/>
      <c r="J91" s="245"/>
      <c r="K91" s="245"/>
      <c r="L91" s="245"/>
      <c r="M91" s="255"/>
      <c r="N91" s="255"/>
      <c r="O91" s="255"/>
      <c r="P91" s="256"/>
      <c r="Q91" s="87"/>
      <c r="R91" s="88">
        <f t="shared" si="0"/>
        <v>0</v>
      </c>
      <c r="S91" s="88">
        <f t="shared" si="1"/>
        <v>0</v>
      </c>
      <c r="T91" s="88">
        <f t="shared" si="2"/>
        <v>0</v>
      </c>
      <c r="U91" s="89">
        <f t="shared" si="3"/>
        <v>0</v>
      </c>
    </row>
    <row r="92" spans="1:21">
      <c r="A92" s="86" t="s">
        <v>114</v>
      </c>
      <c r="B92" s="251"/>
      <c r="C92" s="252"/>
      <c r="D92" s="253"/>
      <c r="E92" s="254"/>
      <c r="F92" s="245"/>
      <c r="G92" s="245"/>
      <c r="H92" s="245"/>
      <c r="I92" s="255"/>
      <c r="J92" s="245"/>
      <c r="K92" s="245"/>
      <c r="L92" s="245"/>
      <c r="M92" s="255"/>
      <c r="N92" s="255"/>
      <c r="O92" s="255"/>
      <c r="P92" s="256"/>
      <c r="Q92" s="87"/>
      <c r="R92" s="88">
        <f t="shared" si="0"/>
        <v>0</v>
      </c>
      <c r="S92" s="88">
        <f t="shared" si="1"/>
        <v>0</v>
      </c>
      <c r="T92" s="88">
        <f t="shared" si="2"/>
        <v>0</v>
      </c>
      <c r="U92" s="89">
        <f t="shared" si="3"/>
        <v>0</v>
      </c>
    </row>
    <row r="93" spans="1:21">
      <c r="A93" s="86" t="s">
        <v>114</v>
      </c>
      <c r="B93" s="251"/>
      <c r="C93" s="252"/>
      <c r="D93" s="253"/>
      <c r="E93" s="254"/>
      <c r="F93" s="245"/>
      <c r="G93" s="245"/>
      <c r="H93" s="245"/>
      <c r="I93" s="255"/>
      <c r="J93" s="245"/>
      <c r="K93" s="245"/>
      <c r="L93" s="245"/>
      <c r="M93" s="255"/>
      <c r="N93" s="255"/>
      <c r="O93" s="255"/>
      <c r="P93" s="256"/>
      <c r="Q93" s="87"/>
      <c r="R93" s="88">
        <f t="shared" si="0"/>
        <v>0</v>
      </c>
      <c r="S93" s="88">
        <f t="shared" si="1"/>
        <v>0</v>
      </c>
      <c r="T93" s="88">
        <f t="shared" si="2"/>
        <v>0</v>
      </c>
      <c r="U93" s="89">
        <f t="shared" si="3"/>
        <v>0</v>
      </c>
    </row>
    <row r="94" spans="1:21">
      <c r="A94" s="86" t="s">
        <v>114</v>
      </c>
      <c r="B94" s="251"/>
      <c r="C94" s="252"/>
      <c r="D94" s="253"/>
      <c r="E94" s="254"/>
      <c r="F94" s="245"/>
      <c r="G94" s="245"/>
      <c r="H94" s="245"/>
      <c r="I94" s="255"/>
      <c r="J94" s="245"/>
      <c r="K94" s="245"/>
      <c r="L94" s="245"/>
      <c r="M94" s="255"/>
      <c r="N94" s="255"/>
      <c r="O94" s="255"/>
      <c r="P94" s="256"/>
      <c r="Q94" s="87"/>
      <c r="R94" s="88">
        <f t="shared" si="0"/>
        <v>0</v>
      </c>
      <c r="S94" s="88">
        <f t="shared" si="1"/>
        <v>0</v>
      </c>
      <c r="T94" s="88">
        <f t="shared" si="2"/>
        <v>0</v>
      </c>
      <c r="U94" s="89">
        <f t="shared" si="3"/>
        <v>0</v>
      </c>
    </row>
    <row r="95" spans="1:21">
      <c r="A95" s="86" t="s">
        <v>114</v>
      </c>
      <c r="B95" s="251"/>
      <c r="C95" s="252"/>
      <c r="D95" s="253"/>
      <c r="E95" s="254"/>
      <c r="F95" s="245"/>
      <c r="G95" s="245"/>
      <c r="H95" s="245"/>
      <c r="I95" s="255"/>
      <c r="J95" s="245"/>
      <c r="K95" s="245"/>
      <c r="L95" s="245"/>
      <c r="M95" s="255"/>
      <c r="N95" s="255"/>
      <c r="O95" s="255"/>
      <c r="P95" s="256"/>
      <c r="Q95" s="87"/>
      <c r="R95" s="88">
        <f t="shared" si="0"/>
        <v>0</v>
      </c>
      <c r="S95" s="88">
        <f t="shared" si="1"/>
        <v>0</v>
      </c>
      <c r="T95" s="88">
        <f t="shared" si="2"/>
        <v>0</v>
      </c>
      <c r="U95" s="89">
        <f t="shared" si="3"/>
        <v>0</v>
      </c>
    </row>
    <row r="96" spans="1:21">
      <c r="A96" s="86" t="s">
        <v>114</v>
      </c>
      <c r="B96" s="251"/>
      <c r="C96" s="252"/>
      <c r="D96" s="253"/>
      <c r="E96" s="254"/>
      <c r="F96" s="245"/>
      <c r="G96" s="245"/>
      <c r="H96" s="245"/>
      <c r="I96" s="255"/>
      <c r="J96" s="245"/>
      <c r="K96" s="245"/>
      <c r="L96" s="245"/>
      <c r="M96" s="255"/>
      <c r="N96" s="255"/>
      <c r="O96" s="255"/>
      <c r="P96" s="256"/>
      <c r="Q96" s="87"/>
      <c r="R96" s="88">
        <f t="shared" si="0"/>
        <v>0</v>
      </c>
      <c r="S96" s="88">
        <f t="shared" si="1"/>
        <v>0</v>
      </c>
      <c r="T96" s="88">
        <f t="shared" si="2"/>
        <v>0</v>
      </c>
      <c r="U96" s="89">
        <f t="shared" si="3"/>
        <v>0</v>
      </c>
    </row>
    <row r="97" spans="1:24">
      <c r="A97" s="86" t="s">
        <v>114</v>
      </c>
      <c r="B97" s="251"/>
      <c r="C97" s="252"/>
      <c r="D97" s="253"/>
      <c r="E97" s="254"/>
      <c r="F97" s="245"/>
      <c r="G97" s="245"/>
      <c r="H97" s="245"/>
      <c r="I97" s="255"/>
      <c r="J97" s="245"/>
      <c r="K97" s="245"/>
      <c r="L97" s="245"/>
      <c r="M97" s="255"/>
      <c r="N97" s="255"/>
      <c r="O97" s="255"/>
      <c r="P97" s="256"/>
      <c r="Q97" s="87"/>
      <c r="R97" s="88">
        <f t="shared" si="0"/>
        <v>0</v>
      </c>
      <c r="S97" s="88">
        <f t="shared" si="1"/>
        <v>0</v>
      </c>
      <c r="T97" s="88">
        <f t="shared" si="2"/>
        <v>0</v>
      </c>
      <c r="U97" s="89">
        <f t="shared" si="3"/>
        <v>0</v>
      </c>
    </row>
    <row r="98" spans="1:24">
      <c r="A98" s="86" t="s">
        <v>114</v>
      </c>
      <c r="B98" s="251"/>
      <c r="C98" s="252"/>
      <c r="D98" s="253"/>
      <c r="E98" s="254"/>
      <c r="F98" s="245"/>
      <c r="G98" s="245"/>
      <c r="H98" s="245"/>
      <c r="I98" s="255"/>
      <c r="J98" s="245"/>
      <c r="K98" s="245"/>
      <c r="L98" s="245"/>
      <c r="M98" s="255"/>
      <c r="N98" s="255"/>
      <c r="O98" s="255"/>
      <c r="P98" s="256"/>
      <c r="Q98" s="87"/>
      <c r="R98" s="88">
        <f t="shared" si="0"/>
        <v>0</v>
      </c>
      <c r="S98" s="88">
        <f t="shared" si="1"/>
        <v>0</v>
      </c>
      <c r="T98" s="88">
        <f t="shared" si="2"/>
        <v>0</v>
      </c>
      <c r="U98" s="89">
        <f t="shared" si="3"/>
        <v>0</v>
      </c>
    </row>
    <row r="99" spans="1:24">
      <c r="A99" s="86" t="s">
        <v>114</v>
      </c>
      <c r="B99" s="251"/>
      <c r="C99" s="252"/>
      <c r="D99" s="253"/>
      <c r="E99" s="254"/>
      <c r="F99" s="245"/>
      <c r="G99" s="245"/>
      <c r="H99" s="245"/>
      <c r="I99" s="255"/>
      <c r="J99" s="245"/>
      <c r="K99" s="245"/>
      <c r="L99" s="245"/>
      <c r="M99" s="255"/>
      <c r="N99" s="255"/>
      <c r="O99" s="255"/>
      <c r="P99" s="256"/>
      <c r="Q99" s="87"/>
      <c r="R99" s="88">
        <f t="shared" si="0"/>
        <v>0</v>
      </c>
      <c r="S99" s="88">
        <f t="shared" si="1"/>
        <v>0</v>
      </c>
      <c r="T99" s="88">
        <f t="shared" si="2"/>
        <v>0</v>
      </c>
      <c r="U99" s="89">
        <f t="shared" si="3"/>
        <v>0</v>
      </c>
    </row>
    <row r="100" spans="1:24">
      <c r="A100" s="86" t="s">
        <v>114</v>
      </c>
      <c r="B100" s="251"/>
      <c r="C100" s="251"/>
      <c r="D100" s="253"/>
      <c r="E100" s="254"/>
      <c r="F100" s="245"/>
      <c r="G100" s="245"/>
      <c r="H100" s="245"/>
      <c r="I100" s="255"/>
      <c r="J100" s="245"/>
      <c r="K100" s="245"/>
      <c r="L100" s="245"/>
      <c r="M100" s="255"/>
      <c r="N100" s="255"/>
      <c r="O100" s="255"/>
      <c r="P100" s="256"/>
      <c r="Q100" s="87"/>
      <c r="R100" s="88">
        <f t="shared" si="0"/>
        <v>0</v>
      </c>
      <c r="S100" s="88">
        <f t="shared" si="1"/>
        <v>0</v>
      </c>
      <c r="T100" s="88">
        <f t="shared" si="2"/>
        <v>0</v>
      </c>
      <c r="U100" s="89">
        <f t="shared" si="3"/>
        <v>0</v>
      </c>
    </row>
    <row r="101" spans="1:24">
      <c r="A101" s="86"/>
      <c r="B101" s="90"/>
      <c r="C101" s="43"/>
      <c r="D101" s="43"/>
      <c r="E101" s="43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43"/>
      <c r="Q101" s="91"/>
      <c r="R101" s="91"/>
      <c r="S101" s="91"/>
      <c r="T101" s="91"/>
      <c r="U101" s="92"/>
    </row>
    <row r="102" spans="1:24" ht="15.75" thickBot="1">
      <c r="A102" s="86"/>
      <c r="B102" s="43"/>
      <c r="C102" s="43"/>
      <c r="D102" s="43"/>
      <c r="E102" s="4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3"/>
      <c r="Q102" s="91"/>
      <c r="R102" s="93">
        <f>SUM(R12:R100)</f>
        <v>0</v>
      </c>
      <c r="S102" s="93">
        <f>SUM(S12:S100)</f>
        <v>0</v>
      </c>
      <c r="T102" s="93">
        <f>SUM(T12:T100)</f>
        <v>0</v>
      </c>
      <c r="U102" s="94">
        <f>SUM(U12:U100)</f>
        <v>0</v>
      </c>
    </row>
    <row r="103" spans="1:24" ht="15.75" thickTop="1">
      <c r="A103" s="8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95"/>
    </row>
    <row r="104" spans="1:24">
      <c r="A104" s="8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96" t="s">
        <v>127</v>
      </c>
      <c r="U104" s="97">
        <f>U102/1000</f>
        <v>0</v>
      </c>
      <c r="W104" s="98"/>
      <c r="X104" s="99"/>
    </row>
    <row r="105" spans="1:24">
      <c r="A105" s="86"/>
      <c r="B105" s="485" t="s">
        <v>116</v>
      </c>
      <c r="C105" s="485"/>
      <c r="D105" s="485"/>
      <c r="E105" s="43"/>
      <c r="F105" s="43"/>
      <c r="G105" s="486" t="s">
        <v>117</v>
      </c>
      <c r="H105" s="486"/>
      <c r="I105" s="486"/>
      <c r="J105" s="486"/>
      <c r="K105" s="486"/>
      <c r="L105" s="43"/>
      <c r="M105" s="43"/>
      <c r="N105" s="43"/>
      <c r="O105" s="43"/>
      <c r="P105" s="43"/>
      <c r="Q105" s="43"/>
      <c r="R105" s="43"/>
      <c r="S105" s="43"/>
      <c r="U105" s="95"/>
    </row>
    <row r="106" spans="1:24" ht="15.75" thickBot="1">
      <c r="A106" s="8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R106" s="490" t="s">
        <v>128</v>
      </c>
      <c r="S106" s="491"/>
      <c r="T106" s="491"/>
      <c r="U106" s="101">
        <f>'Fracción II 2do 2022'!U106+'Fracción II 3er 2022'!U104</f>
        <v>0</v>
      </c>
      <c r="W106" s="99"/>
    </row>
    <row r="107" spans="1:24" ht="15.75" thickTop="1">
      <c r="A107" s="86"/>
      <c r="R107" s="43"/>
      <c r="S107" s="43"/>
      <c r="T107" s="43"/>
      <c r="U107" s="42"/>
    </row>
    <row r="108" spans="1:24">
      <c r="A108" s="86"/>
      <c r="B108" s="102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U108" s="42"/>
    </row>
    <row r="109" spans="1:24">
      <c r="A109" s="41"/>
      <c r="R109" s="99"/>
      <c r="S109" s="99"/>
      <c r="T109" s="99"/>
      <c r="U109" s="42"/>
    </row>
    <row r="110" spans="1:24" ht="15.75" thickBot="1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111"/>
      <c r="U110" s="67"/>
    </row>
    <row r="112" spans="1:24">
      <c r="R112" s="112"/>
      <c r="S112" s="112"/>
      <c r="T112" s="112"/>
    </row>
  </sheetData>
  <mergeCells count="17">
    <mergeCell ref="R8:U8"/>
    <mergeCell ref="A6:P6"/>
    <mergeCell ref="B105:D105"/>
    <mergeCell ref="G105:K105"/>
    <mergeCell ref="A5:T5"/>
    <mergeCell ref="R106:T106"/>
    <mergeCell ref="R6:U6"/>
    <mergeCell ref="A7:A9"/>
    <mergeCell ref="B7:P7"/>
    <mergeCell ref="B8:B9"/>
    <mergeCell ref="D8:D9"/>
    <mergeCell ref="F8:H8"/>
    <mergeCell ref="J8:L8"/>
    <mergeCell ref="N8:N9"/>
    <mergeCell ref="A10:U10"/>
    <mergeCell ref="R7:U7"/>
    <mergeCell ref="P8:P9"/>
  </mergeCells>
  <printOptions horizontalCentered="1"/>
  <pageMargins left="0.39370078740157483" right="0.39370078740157483" top="0.39370078740157483" bottom="0.39370078740157483" header="0.31496062992125984" footer="0.31496062992125984"/>
  <pageSetup scale="57" fitToHeight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X114"/>
  <sheetViews>
    <sheetView zoomScale="80" zoomScaleNormal="80" workbookViewId="0"/>
  </sheetViews>
  <sheetFormatPr defaultColWidth="11.42578125" defaultRowHeight="15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6" width="11.42578125" style="6" customWidth="1"/>
    <col min="7" max="7" width="13.42578125" style="6" customWidth="1"/>
    <col min="8" max="8" width="13.5703125" style="6" customWidth="1"/>
    <col min="9" max="9" width="1" style="6" customWidth="1"/>
    <col min="10" max="10" width="11.42578125" style="6" customWidth="1"/>
    <col min="11" max="11" width="13.7109375" style="6" customWidth="1"/>
    <col min="12" max="12" width="15.8554687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" style="6" customWidth="1"/>
    <col min="18" max="18" width="12.7109375" style="6" customWidth="1"/>
    <col min="19" max="19" width="13" style="6" customWidth="1"/>
    <col min="20" max="20" width="13.140625" style="6" customWidth="1"/>
    <col min="21" max="21" width="13.85546875" style="6" bestFit="1" customWidth="1"/>
    <col min="22" max="22" width="11.42578125" style="6"/>
    <col min="23" max="23" width="6.140625" style="6" customWidth="1"/>
    <col min="24" max="24" width="13.5703125" style="6" customWidth="1"/>
    <col min="25" max="16384" width="11.42578125" style="6"/>
  </cols>
  <sheetData>
    <row r="1" spans="1:22" ht="18.75" customHeight="1">
      <c r="A1" s="377" t="s">
        <v>98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187"/>
    </row>
    <row r="2" spans="1:22" ht="12" customHeight="1">
      <c r="A2" s="381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77"/>
      <c r="S2" s="377"/>
      <c r="T2" s="377"/>
      <c r="U2" s="187"/>
    </row>
    <row r="3" spans="1:22" ht="14.25" customHeight="1">
      <c r="A3" s="383" t="s">
        <v>100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188"/>
    </row>
    <row r="4" spans="1:22" ht="13.5" customHeight="1">
      <c r="A4" s="377" t="s">
        <v>101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2" ht="14.25" customHeight="1">
      <c r="A5" s="488" t="s">
        <v>129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189"/>
    </row>
    <row r="6" spans="1:22" ht="21.75">
      <c r="A6" s="497" t="s">
        <v>130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8"/>
      <c r="Q6" s="71"/>
      <c r="R6" s="469" t="s">
        <v>26</v>
      </c>
      <c r="S6" s="467"/>
      <c r="T6" s="467"/>
      <c r="U6" s="468"/>
    </row>
    <row r="7" spans="1:22" ht="30" customHeight="1">
      <c r="A7" s="504" t="s">
        <v>104</v>
      </c>
      <c r="B7" s="483" t="s">
        <v>105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507"/>
      <c r="Q7" s="72"/>
      <c r="R7" s="73"/>
      <c r="S7" s="74"/>
      <c r="T7" s="74"/>
      <c r="U7" s="75"/>
    </row>
    <row r="8" spans="1:22" ht="25.5" customHeight="1">
      <c r="A8" s="505"/>
      <c r="B8" s="508" t="s">
        <v>106</v>
      </c>
      <c r="C8" s="76"/>
      <c r="D8" s="477" t="s">
        <v>107</v>
      </c>
      <c r="E8" s="77"/>
      <c r="F8" s="470" t="s">
        <v>108</v>
      </c>
      <c r="G8" s="471"/>
      <c r="H8" s="472"/>
      <c r="I8" s="76"/>
      <c r="J8" s="473" t="s">
        <v>109</v>
      </c>
      <c r="K8" s="473"/>
      <c r="L8" s="473"/>
      <c r="M8" s="78"/>
      <c r="N8" s="477" t="s">
        <v>110</v>
      </c>
      <c r="O8" s="77"/>
      <c r="P8" s="511" t="s">
        <v>111</v>
      </c>
      <c r="Q8" s="79"/>
      <c r="R8" s="470" t="s">
        <v>112</v>
      </c>
      <c r="S8" s="471"/>
      <c r="T8" s="471"/>
      <c r="U8" s="472"/>
    </row>
    <row r="9" spans="1:22" ht="27.75" customHeight="1">
      <c r="A9" s="506"/>
      <c r="B9" s="509"/>
      <c r="C9" s="80"/>
      <c r="D9" s="510"/>
      <c r="E9" s="21"/>
      <c r="F9" s="81" t="s">
        <v>131</v>
      </c>
      <c r="G9" s="81" t="s">
        <v>86</v>
      </c>
      <c r="H9" s="81" t="s">
        <v>87</v>
      </c>
      <c r="I9" s="82"/>
      <c r="J9" s="81" t="s">
        <v>131</v>
      </c>
      <c r="K9" s="81" t="s">
        <v>86</v>
      </c>
      <c r="L9" s="81" t="s">
        <v>87</v>
      </c>
      <c r="M9" s="21"/>
      <c r="N9" s="510"/>
      <c r="O9" s="83"/>
      <c r="P9" s="512"/>
      <c r="Q9" s="21"/>
      <c r="R9" s="81" t="s">
        <v>131</v>
      </c>
      <c r="S9" s="81" t="s">
        <v>86</v>
      </c>
      <c r="T9" s="81" t="s">
        <v>87</v>
      </c>
      <c r="U9" s="84" t="s">
        <v>132</v>
      </c>
      <c r="V9" s="85"/>
    </row>
    <row r="10" spans="1:22" ht="18" customHeight="1" thickBot="1">
      <c r="A10" s="501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3"/>
    </row>
    <row r="11" spans="1:22" ht="30" customHeight="1">
      <c r="A11" s="173" t="str">
        <f>VLOOKUP('Hoja de trabajo'!$A$2,Hoja1!$B$1:$C$10,2,FALSE)</f>
        <v>Elegir Institución en Hoja de trabajo</v>
      </c>
      <c r="B11" s="246"/>
      <c r="C11" s="246"/>
      <c r="D11" s="247"/>
      <c r="E11" s="248"/>
      <c r="F11" s="249"/>
      <c r="G11" s="249"/>
      <c r="H11" s="249"/>
      <c r="I11" s="201"/>
      <c r="J11" s="249"/>
      <c r="K11" s="249"/>
      <c r="L11" s="249"/>
      <c r="M11" s="201"/>
      <c r="N11" s="202"/>
      <c r="O11" s="201"/>
      <c r="P11" s="250"/>
      <c r="Q11" s="203"/>
      <c r="R11" s="201"/>
      <c r="S11" s="201"/>
      <c r="T11" s="201"/>
      <c r="U11" s="204"/>
    </row>
    <row r="12" spans="1:22">
      <c r="A12" s="86" t="s">
        <v>114</v>
      </c>
      <c r="B12" s="251"/>
      <c r="C12" s="252"/>
      <c r="D12" s="253"/>
      <c r="E12" s="254"/>
      <c r="F12" s="245"/>
      <c r="G12" s="245"/>
      <c r="H12" s="245"/>
      <c r="I12" s="245"/>
      <c r="J12" s="245"/>
      <c r="K12" s="245"/>
      <c r="L12" s="245"/>
      <c r="M12" s="255"/>
      <c r="N12" s="255"/>
      <c r="O12" s="255"/>
      <c r="P12" s="256"/>
      <c r="Q12" s="87"/>
      <c r="R12" s="88">
        <f t="shared" ref="R12:R99" si="0">F12*J12</f>
        <v>0</v>
      </c>
      <c r="S12" s="88">
        <f t="shared" ref="S12:S99" si="1">G12*K12</f>
        <v>0</v>
      </c>
      <c r="T12" s="88">
        <f t="shared" ref="T12:T99" si="2">H12*L12</f>
        <v>0</v>
      </c>
      <c r="U12" s="89">
        <f t="shared" ref="U12:U99" si="3">R12+S12+T12</f>
        <v>0</v>
      </c>
    </row>
    <row r="13" spans="1:22">
      <c r="A13" s="86" t="s">
        <v>114</v>
      </c>
      <c r="B13" s="251"/>
      <c r="C13" s="252"/>
      <c r="D13" s="253"/>
      <c r="E13" s="254"/>
      <c r="F13" s="245"/>
      <c r="G13" s="245"/>
      <c r="H13" s="245"/>
      <c r="I13" s="245"/>
      <c r="J13" s="245"/>
      <c r="K13" s="245"/>
      <c r="L13" s="245"/>
      <c r="M13" s="255"/>
      <c r="N13" s="255"/>
      <c r="O13" s="255"/>
      <c r="P13" s="256"/>
      <c r="Q13" s="87"/>
      <c r="R13" s="88">
        <f t="shared" si="0"/>
        <v>0</v>
      </c>
      <c r="S13" s="88">
        <f t="shared" si="1"/>
        <v>0</v>
      </c>
      <c r="T13" s="88">
        <f t="shared" si="2"/>
        <v>0</v>
      </c>
      <c r="U13" s="89">
        <f t="shared" si="3"/>
        <v>0</v>
      </c>
    </row>
    <row r="14" spans="1:22">
      <c r="A14" s="86" t="s">
        <v>114</v>
      </c>
      <c r="B14" s="251"/>
      <c r="C14" s="252"/>
      <c r="D14" s="253"/>
      <c r="E14" s="254"/>
      <c r="F14" s="245"/>
      <c r="G14" s="245"/>
      <c r="H14" s="245"/>
      <c r="I14" s="245"/>
      <c r="J14" s="245"/>
      <c r="K14" s="245"/>
      <c r="L14" s="245"/>
      <c r="M14" s="255"/>
      <c r="N14" s="255"/>
      <c r="O14" s="255"/>
      <c r="P14" s="256"/>
      <c r="Q14" s="87"/>
      <c r="R14" s="88">
        <f t="shared" si="0"/>
        <v>0</v>
      </c>
      <c r="S14" s="88">
        <f t="shared" si="1"/>
        <v>0</v>
      </c>
      <c r="T14" s="88">
        <f t="shared" si="2"/>
        <v>0</v>
      </c>
      <c r="U14" s="89">
        <f t="shared" si="3"/>
        <v>0</v>
      </c>
    </row>
    <row r="15" spans="1:22">
      <c r="A15" s="86" t="s">
        <v>114</v>
      </c>
      <c r="B15" s="251"/>
      <c r="C15" s="252"/>
      <c r="D15" s="253"/>
      <c r="E15" s="254"/>
      <c r="F15" s="245"/>
      <c r="G15" s="245"/>
      <c r="H15" s="245"/>
      <c r="I15" s="245"/>
      <c r="J15" s="245"/>
      <c r="K15" s="245"/>
      <c r="L15" s="245"/>
      <c r="M15" s="255"/>
      <c r="N15" s="255"/>
      <c r="O15" s="255"/>
      <c r="P15" s="256"/>
      <c r="Q15" s="87"/>
      <c r="R15" s="88">
        <f t="shared" si="0"/>
        <v>0</v>
      </c>
      <c r="S15" s="88">
        <f t="shared" si="1"/>
        <v>0</v>
      </c>
      <c r="T15" s="88">
        <f t="shared" si="2"/>
        <v>0</v>
      </c>
      <c r="U15" s="89">
        <f t="shared" si="3"/>
        <v>0</v>
      </c>
    </row>
    <row r="16" spans="1:22">
      <c r="A16" s="86" t="s">
        <v>114</v>
      </c>
      <c r="B16" s="251"/>
      <c r="C16" s="252"/>
      <c r="D16" s="253"/>
      <c r="E16" s="254"/>
      <c r="F16" s="245"/>
      <c r="G16" s="245"/>
      <c r="H16" s="245"/>
      <c r="I16" s="245"/>
      <c r="J16" s="245"/>
      <c r="K16" s="245"/>
      <c r="L16" s="245"/>
      <c r="M16" s="255"/>
      <c r="N16" s="255"/>
      <c r="O16" s="255"/>
      <c r="P16" s="256"/>
      <c r="Q16" s="87"/>
      <c r="R16" s="88">
        <f t="shared" si="0"/>
        <v>0</v>
      </c>
      <c r="S16" s="88">
        <f t="shared" si="1"/>
        <v>0</v>
      </c>
      <c r="T16" s="88">
        <f t="shared" si="2"/>
        <v>0</v>
      </c>
      <c r="U16" s="89">
        <f t="shared" si="3"/>
        <v>0</v>
      </c>
    </row>
    <row r="17" spans="1:21">
      <c r="A17" s="86" t="s">
        <v>114</v>
      </c>
      <c r="B17" s="251"/>
      <c r="C17" s="251"/>
      <c r="D17" s="251"/>
      <c r="E17" s="254"/>
      <c r="F17" s="245"/>
      <c r="G17" s="245"/>
      <c r="H17" s="245"/>
      <c r="I17" s="245"/>
      <c r="J17" s="245"/>
      <c r="K17" s="245"/>
      <c r="L17" s="245"/>
      <c r="M17" s="255"/>
      <c r="N17" s="255"/>
      <c r="O17" s="255"/>
      <c r="P17" s="256"/>
      <c r="Q17" s="87"/>
      <c r="R17" s="88">
        <f t="shared" si="0"/>
        <v>0</v>
      </c>
      <c r="S17" s="88">
        <f t="shared" si="1"/>
        <v>0</v>
      </c>
      <c r="T17" s="88">
        <f t="shared" si="2"/>
        <v>0</v>
      </c>
      <c r="U17" s="89">
        <f t="shared" si="3"/>
        <v>0</v>
      </c>
    </row>
    <row r="18" spans="1:21">
      <c r="A18" s="86" t="s">
        <v>114</v>
      </c>
      <c r="B18" s="251"/>
      <c r="C18" s="252"/>
      <c r="D18" s="253"/>
      <c r="E18" s="254"/>
      <c r="F18" s="245"/>
      <c r="G18" s="245"/>
      <c r="H18" s="245"/>
      <c r="I18" s="245"/>
      <c r="J18" s="245"/>
      <c r="K18" s="245"/>
      <c r="L18" s="245"/>
      <c r="M18" s="255"/>
      <c r="N18" s="255"/>
      <c r="O18" s="255"/>
      <c r="P18" s="256"/>
      <c r="Q18" s="87"/>
      <c r="R18" s="88">
        <f t="shared" si="0"/>
        <v>0</v>
      </c>
      <c r="S18" s="88">
        <f t="shared" si="1"/>
        <v>0</v>
      </c>
      <c r="T18" s="88">
        <f t="shared" si="2"/>
        <v>0</v>
      </c>
      <c r="U18" s="89">
        <f t="shared" si="3"/>
        <v>0</v>
      </c>
    </row>
    <row r="19" spans="1:21">
      <c r="A19" s="86" t="s">
        <v>114</v>
      </c>
      <c r="B19" s="251"/>
      <c r="C19" s="252"/>
      <c r="D19" s="253"/>
      <c r="E19" s="254"/>
      <c r="F19" s="245"/>
      <c r="G19" s="245"/>
      <c r="H19" s="245"/>
      <c r="I19" s="245"/>
      <c r="J19" s="245"/>
      <c r="K19" s="245"/>
      <c r="L19" s="245"/>
      <c r="M19" s="255"/>
      <c r="N19" s="255"/>
      <c r="O19" s="255"/>
      <c r="P19" s="256"/>
      <c r="Q19" s="87"/>
      <c r="R19" s="88">
        <f t="shared" si="0"/>
        <v>0</v>
      </c>
      <c r="S19" s="88">
        <f t="shared" si="1"/>
        <v>0</v>
      </c>
      <c r="T19" s="88">
        <f t="shared" si="2"/>
        <v>0</v>
      </c>
      <c r="U19" s="89">
        <f t="shared" si="3"/>
        <v>0</v>
      </c>
    </row>
    <row r="20" spans="1:21">
      <c r="A20" s="86" t="s">
        <v>114</v>
      </c>
      <c r="B20" s="251"/>
      <c r="C20" s="252"/>
      <c r="D20" s="253"/>
      <c r="E20" s="254"/>
      <c r="F20" s="245"/>
      <c r="G20" s="245"/>
      <c r="H20" s="245"/>
      <c r="I20" s="245"/>
      <c r="J20" s="245"/>
      <c r="K20" s="245"/>
      <c r="L20" s="245"/>
      <c r="M20" s="255"/>
      <c r="N20" s="255"/>
      <c r="O20" s="255"/>
      <c r="P20" s="256"/>
      <c r="Q20" s="87"/>
      <c r="R20" s="88">
        <f t="shared" ref="R20:R63" si="4">F20*J20</f>
        <v>0</v>
      </c>
      <c r="S20" s="88">
        <f t="shared" ref="S20:S63" si="5">G20*K20</f>
        <v>0</v>
      </c>
      <c r="T20" s="88">
        <f t="shared" ref="T20:T63" si="6">H20*L20</f>
        <v>0</v>
      </c>
      <c r="U20" s="89">
        <f t="shared" ref="U20:U63" si="7">R20+S20+T20</f>
        <v>0</v>
      </c>
    </row>
    <row r="21" spans="1:21">
      <c r="A21" s="86" t="s">
        <v>114</v>
      </c>
      <c r="B21" s="251"/>
      <c r="C21" s="252"/>
      <c r="D21" s="253"/>
      <c r="E21" s="254"/>
      <c r="F21" s="245"/>
      <c r="G21" s="245"/>
      <c r="H21" s="245"/>
      <c r="I21" s="245"/>
      <c r="J21" s="245"/>
      <c r="K21" s="245"/>
      <c r="L21" s="245"/>
      <c r="M21" s="255"/>
      <c r="N21" s="255"/>
      <c r="O21" s="255"/>
      <c r="P21" s="256"/>
      <c r="Q21" s="87"/>
      <c r="R21" s="88">
        <f t="shared" si="4"/>
        <v>0</v>
      </c>
      <c r="S21" s="88">
        <f t="shared" si="5"/>
        <v>0</v>
      </c>
      <c r="T21" s="88">
        <f t="shared" si="6"/>
        <v>0</v>
      </c>
      <c r="U21" s="89">
        <f t="shared" si="7"/>
        <v>0</v>
      </c>
    </row>
    <row r="22" spans="1:21">
      <c r="A22" s="86" t="s">
        <v>114</v>
      </c>
      <c r="B22" s="251"/>
      <c r="C22" s="252"/>
      <c r="D22" s="253"/>
      <c r="E22" s="254"/>
      <c r="F22" s="245"/>
      <c r="G22" s="245"/>
      <c r="H22" s="245"/>
      <c r="I22" s="245"/>
      <c r="J22" s="245"/>
      <c r="K22" s="245"/>
      <c r="L22" s="245"/>
      <c r="M22" s="255"/>
      <c r="N22" s="255"/>
      <c r="O22" s="255"/>
      <c r="P22" s="256"/>
      <c r="Q22" s="87"/>
      <c r="R22" s="88">
        <f t="shared" si="4"/>
        <v>0</v>
      </c>
      <c r="S22" s="88">
        <f t="shared" si="5"/>
        <v>0</v>
      </c>
      <c r="T22" s="88">
        <f t="shared" si="6"/>
        <v>0</v>
      </c>
      <c r="U22" s="89">
        <f t="shared" si="7"/>
        <v>0</v>
      </c>
    </row>
    <row r="23" spans="1:21">
      <c r="A23" s="86" t="s">
        <v>114</v>
      </c>
      <c r="B23" s="251"/>
      <c r="C23" s="252"/>
      <c r="D23" s="253"/>
      <c r="E23" s="254"/>
      <c r="F23" s="245"/>
      <c r="G23" s="245"/>
      <c r="H23" s="245"/>
      <c r="I23" s="245"/>
      <c r="J23" s="245"/>
      <c r="K23" s="245"/>
      <c r="L23" s="245"/>
      <c r="M23" s="255"/>
      <c r="N23" s="255"/>
      <c r="O23" s="255"/>
      <c r="P23" s="256"/>
      <c r="Q23" s="87"/>
      <c r="R23" s="88">
        <f t="shared" si="4"/>
        <v>0</v>
      </c>
      <c r="S23" s="88">
        <f t="shared" si="5"/>
        <v>0</v>
      </c>
      <c r="T23" s="88">
        <f t="shared" si="6"/>
        <v>0</v>
      </c>
      <c r="U23" s="89">
        <f t="shared" si="7"/>
        <v>0</v>
      </c>
    </row>
    <row r="24" spans="1:21">
      <c r="A24" s="86" t="s">
        <v>114</v>
      </c>
      <c r="B24" s="251"/>
      <c r="C24" s="252"/>
      <c r="D24" s="253"/>
      <c r="E24" s="254"/>
      <c r="F24" s="245"/>
      <c r="G24" s="245"/>
      <c r="H24" s="245"/>
      <c r="I24" s="245"/>
      <c r="J24" s="245"/>
      <c r="K24" s="245"/>
      <c r="L24" s="245"/>
      <c r="M24" s="255"/>
      <c r="N24" s="255"/>
      <c r="O24" s="255"/>
      <c r="P24" s="256"/>
      <c r="Q24" s="87"/>
      <c r="R24" s="88">
        <f t="shared" si="4"/>
        <v>0</v>
      </c>
      <c r="S24" s="88">
        <f t="shared" si="5"/>
        <v>0</v>
      </c>
      <c r="T24" s="88">
        <f t="shared" si="6"/>
        <v>0</v>
      </c>
      <c r="U24" s="89">
        <f t="shared" si="7"/>
        <v>0</v>
      </c>
    </row>
    <row r="25" spans="1:21">
      <c r="A25" s="86" t="s">
        <v>114</v>
      </c>
      <c r="B25" s="251"/>
      <c r="C25" s="252"/>
      <c r="D25" s="253"/>
      <c r="E25" s="254"/>
      <c r="F25" s="245"/>
      <c r="G25" s="245"/>
      <c r="H25" s="245"/>
      <c r="I25" s="245"/>
      <c r="J25" s="245"/>
      <c r="K25" s="245"/>
      <c r="L25" s="245"/>
      <c r="M25" s="255"/>
      <c r="N25" s="255"/>
      <c r="O25" s="255"/>
      <c r="P25" s="256"/>
      <c r="Q25" s="87"/>
      <c r="R25" s="88">
        <f t="shared" si="4"/>
        <v>0</v>
      </c>
      <c r="S25" s="88">
        <f t="shared" si="5"/>
        <v>0</v>
      </c>
      <c r="T25" s="88">
        <f t="shared" si="6"/>
        <v>0</v>
      </c>
      <c r="U25" s="89">
        <f t="shared" si="7"/>
        <v>0</v>
      </c>
    </row>
    <row r="26" spans="1:21">
      <c r="A26" s="86" t="s">
        <v>114</v>
      </c>
      <c r="B26" s="251"/>
      <c r="C26" s="252"/>
      <c r="D26" s="253"/>
      <c r="E26" s="254"/>
      <c r="F26" s="245"/>
      <c r="G26" s="245"/>
      <c r="H26" s="245"/>
      <c r="I26" s="245"/>
      <c r="J26" s="245"/>
      <c r="K26" s="245"/>
      <c r="L26" s="245"/>
      <c r="M26" s="255"/>
      <c r="N26" s="255"/>
      <c r="O26" s="255"/>
      <c r="P26" s="256"/>
      <c r="Q26" s="87"/>
      <c r="R26" s="88">
        <f t="shared" si="4"/>
        <v>0</v>
      </c>
      <c r="S26" s="88">
        <f t="shared" si="5"/>
        <v>0</v>
      </c>
      <c r="T26" s="88">
        <f t="shared" si="6"/>
        <v>0</v>
      </c>
      <c r="U26" s="89">
        <f t="shared" si="7"/>
        <v>0</v>
      </c>
    </row>
    <row r="27" spans="1:21">
      <c r="A27" s="86" t="s">
        <v>114</v>
      </c>
      <c r="B27" s="251"/>
      <c r="C27" s="252"/>
      <c r="D27" s="253"/>
      <c r="E27" s="254"/>
      <c r="F27" s="245"/>
      <c r="G27" s="245"/>
      <c r="H27" s="245"/>
      <c r="I27" s="245"/>
      <c r="J27" s="245"/>
      <c r="K27" s="245"/>
      <c r="L27" s="245"/>
      <c r="M27" s="255"/>
      <c r="N27" s="255"/>
      <c r="O27" s="255"/>
      <c r="P27" s="256"/>
      <c r="Q27" s="87"/>
      <c r="R27" s="88">
        <f t="shared" si="4"/>
        <v>0</v>
      </c>
      <c r="S27" s="88">
        <f t="shared" si="5"/>
        <v>0</v>
      </c>
      <c r="T27" s="88">
        <f t="shared" si="6"/>
        <v>0</v>
      </c>
      <c r="U27" s="89">
        <f t="shared" si="7"/>
        <v>0</v>
      </c>
    </row>
    <row r="28" spans="1:21">
      <c r="A28" s="86" t="s">
        <v>114</v>
      </c>
      <c r="B28" s="251"/>
      <c r="C28" s="252"/>
      <c r="D28" s="253"/>
      <c r="E28" s="254"/>
      <c r="F28" s="245"/>
      <c r="G28" s="245"/>
      <c r="H28" s="245"/>
      <c r="I28" s="245"/>
      <c r="J28" s="245"/>
      <c r="K28" s="245"/>
      <c r="L28" s="245"/>
      <c r="M28" s="255"/>
      <c r="N28" s="255"/>
      <c r="O28" s="255"/>
      <c r="P28" s="256"/>
      <c r="Q28" s="87"/>
      <c r="R28" s="88">
        <f t="shared" si="4"/>
        <v>0</v>
      </c>
      <c r="S28" s="88">
        <f t="shared" si="5"/>
        <v>0</v>
      </c>
      <c r="T28" s="88">
        <f t="shared" si="6"/>
        <v>0</v>
      </c>
      <c r="U28" s="89">
        <f t="shared" si="7"/>
        <v>0</v>
      </c>
    </row>
    <row r="29" spans="1:21">
      <c r="A29" s="86" t="s">
        <v>114</v>
      </c>
      <c r="B29" s="251"/>
      <c r="C29" s="252"/>
      <c r="D29" s="253"/>
      <c r="E29" s="254"/>
      <c r="F29" s="245"/>
      <c r="G29" s="245"/>
      <c r="H29" s="245"/>
      <c r="I29" s="245"/>
      <c r="J29" s="245"/>
      <c r="K29" s="245"/>
      <c r="L29" s="245"/>
      <c r="M29" s="255"/>
      <c r="N29" s="255"/>
      <c r="O29" s="255"/>
      <c r="P29" s="256"/>
      <c r="Q29" s="87"/>
      <c r="R29" s="88">
        <f t="shared" si="4"/>
        <v>0</v>
      </c>
      <c r="S29" s="88">
        <f t="shared" si="5"/>
        <v>0</v>
      </c>
      <c r="T29" s="88">
        <f t="shared" si="6"/>
        <v>0</v>
      </c>
      <c r="U29" s="89">
        <f t="shared" si="7"/>
        <v>0</v>
      </c>
    </row>
    <row r="30" spans="1:21">
      <c r="A30" s="86" t="s">
        <v>114</v>
      </c>
      <c r="B30" s="251"/>
      <c r="C30" s="252"/>
      <c r="D30" s="253"/>
      <c r="E30" s="254"/>
      <c r="F30" s="245"/>
      <c r="G30" s="245"/>
      <c r="H30" s="245"/>
      <c r="I30" s="245"/>
      <c r="J30" s="245"/>
      <c r="K30" s="245"/>
      <c r="L30" s="245"/>
      <c r="M30" s="255"/>
      <c r="N30" s="255"/>
      <c r="O30" s="255"/>
      <c r="P30" s="256"/>
      <c r="Q30" s="87"/>
      <c r="R30" s="88">
        <f t="shared" si="4"/>
        <v>0</v>
      </c>
      <c r="S30" s="88">
        <f t="shared" si="5"/>
        <v>0</v>
      </c>
      <c r="T30" s="88">
        <f t="shared" si="6"/>
        <v>0</v>
      </c>
      <c r="U30" s="89">
        <f t="shared" si="7"/>
        <v>0</v>
      </c>
    </row>
    <row r="31" spans="1:21">
      <c r="A31" s="86" t="s">
        <v>114</v>
      </c>
      <c r="B31" s="251"/>
      <c r="C31" s="252"/>
      <c r="D31" s="253"/>
      <c r="E31" s="254"/>
      <c r="F31" s="245"/>
      <c r="G31" s="245"/>
      <c r="H31" s="245"/>
      <c r="I31" s="245"/>
      <c r="J31" s="245"/>
      <c r="K31" s="245"/>
      <c r="L31" s="245"/>
      <c r="M31" s="255"/>
      <c r="N31" s="255"/>
      <c r="O31" s="255"/>
      <c r="P31" s="256"/>
      <c r="Q31" s="87"/>
      <c r="R31" s="88">
        <f t="shared" si="4"/>
        <v>0</v>
      </c>
      <c r="S31" s="88">
        <f t="shared" si="5"/>
        <v>0</v>
      </c>
      <c r="T31" s="88">
        <f t="shared" si="6"/>
        <v>0</v>
      </c>
      <c r="U31" s="89">
        <f t="shared" si="7"/>
        <v>0</v>
      </c>
    </row>
    <row r="32" spans="1:21">
      <c r="A32" s="86" t="s">
        <v>114</v>
      </c>
      <c r="B32" s="251"/>
      <c r="C32" s="252"/>
      <c r="D32" s="253"/>
      <c r="E32" s="254"/>
      <c r="F32" s="245"/>
      <c r="G32" s="245"/>
      <c r="H32" s="245"/>
      <c r="I32" s="245"/>
      <c r="J32" s="245"/>
      <c r="K32" s="245"/>
      <c r="L32" s="245"/>
      <c r="M32" s="255"/>
      <c r="N32" s="255"/>
      <c r="O32" s="255"/>
      <c r="P32" s="256"/>
      <c r="Q32" s="87"/>
      <c r="R32" s="88">
        <f t="shared" si="4"/>
        <v>0</v>
      </c>
      <c r="S32" s="88">
        <f t="shared" si="5"/>
        <v>0</v>
      </c>
      <c r="T32" s="88">
        <f t="shared" si="6"/>
        <v>0</v>
      </c>
      <c r="U32" s="89">
        <f t="shared" si="7"/>
        <v>0</v>
      </c>
    </row>
    <row r="33" spans="1:21">
      <c r="A33" s="86" t="s">
        <v>114</v>
      </c>
      <c r="B33" s="251"/>
      <c r="C33" s="252"/>
      <c r="D33" s="253"/>
      <c r="E33" s="254"/>
      <c r="F33" s="245"/>
      <c r="G33" s="245"/>
      <c r="H33" s="245"/>
      <c r="I33" s="245"/>
      <c r="J33" s="245"/>
      <c r="K33" s="245"/>
      <c r="L33" s="245"/>
      <c r="M33" s="255"/>
      <c r="N33" s="255"/>
      <c r="O33" s="255"/>
      <c r="P33" s="256"/>
      <c r="Q33" s="87"/>
      <c r="R33" s="88">
        <f t="shared" si="4"/>
        <v>0</v>
      </c>
      <c r="S33" s="88">
        <f t="shared" si="5"/>
        <v>0</v>
      </c>
      <c r="T33" s="88">
        <f t="shared" si="6"/>
        <v>0</v>
      </c>
      <c r="U33" s="89">
        <f t="shared" si="7"/>
        <v>0</v>
      </c>
    </row>
    <row r="34" spans="1:21">
      <c r="A34" s="86" t="s">
        <v>114</v>
      </c>
      <c r="B34" s="251"/>
      <c r="C34" s="252"/>
      <c r="D34" s="253"/>
      <c r="E34" s="254"/>
      <c r="F34" s="245"/>
      <c r="G34" s="245"/>
      <c r="H34" s="245"/>
      <c r="I34" s="245"/>
      <c r="J34" s="245"/>
      <c r="K34" s="245"/>
      <c r="L34" s="245"/>
      <c r="M34" s="255"/>
      <c r="N34" s="255"/>
      <c r="O34" s="255"/>
      <c r="P34" s="256"/>
      <c r="Q34" s="87"/>
      <c r="R34" s="88">
        <f t="shared" si="4"/>
        <v>0</v>
      </c>
      <c r="S34" s="88">
        <f t="shared" si="5"/>
        <v>0</v>
      </c>
      <c r="T34" s="88">
        <f t="shared" si="6"/>
        <v>0</v>
      </c>
      <c r="U34" s="89">
        <f t="shared" si="7"/>
        <v>0</v>
      </c>
    </row>
    <row r="35" spans="1:21">
      <c r="A35" s="86" t="s">
        <v>114</v>
      </c>
      <c r="B35" s="251"/>
      <c r="C35" s="252"/>
      <c r="D35" s="253"/>
      <c r="E35" s="254"/>
      <c r="F35" s="245"/>
      <c r="G35" s="245"/>
      <c r="H35" s="245"/>
      <c r="I35" s="245"/>
      <c r="J35" s="245"/>
      <c r="K35" s="245"/>
      <c r="L35" s="245"/>
      <c r="M35" s="255"/>
      <c r="N35" s="255"/>
      <c r="O35" s="255"/>
      <c r="P35" s="256"/>
      <c r="Q35" s="87"/>
      <c r="R35" s="88">
        <f t="shared" si="4"/>
        <v>0</v>
      </c>
      <c r="S35" s="88">
        <f t="shared" si="5"/>
        <v>0</v>
      </c>
      <c r="T35" s="88">
        <f t="shared" si="6"/>
        <v>0</v>
      </c>
      <c r="U35" s="89">
        <f t="shared" si="7"/>
        <v>0</v>
      </c>
    </row>
    <row r="36" spans="1:21">
      <c r="A36" s="86" t="s">
        <v>114</v>
      </c>
      <c r="B36" s="251"/>
      <c r="C36" s="252"/>
      <c r="D36" s="253"/>
      <c r="E36" s="254"/>
      <c r="F36" s="245"/>
      <c r="G36" s="245"/>
      <c r="H36" s="245"/>
      <c r="I36" s="245"/>
      <c r="J36" s="245"/>
      <c r="K36" s="245"/>
      <c r="L36" s="245"/>
      <c r="M36" s="255"/>
      <c r="N36" s="255"/>
      <c r="O36" s="255"/>
      <c r="P36" s="256"/>
      <c r="Q36" s="87"/>
      <c r="R36" s="88">
        <f t="shared" si="4"/>
        <v>0</v>
      </c>
      <c r="S36" s="88">
        <f t="shared" si="5"/>
        <v>0</v>
      </c>
      <c r="T36" s="88">
        <f t="shared" si="6"/>
        <v>0</v>
      </c>
      <c r="U36" s="89">
        <f t="shared" si="7"/>
        <v>0</v>
      </c>
    </row>
    <row r="37" spans="1:21">
      <c r="A37" s="86" t="s">
        <v>114</v>
      </c>
      <c r="B37" s="251"/>
      <c r="C37" s="252"/>
      <c r="D37" s="253"/>
      <c r="E37" s="254"/>
      <c r="F37" s="245"/>
      <c r="G37" s="245"/>
      <c r="H37" s="245"/>
      <c r="I37" s="245"/>
      <c r="J37" s="245"/>
      <c r="K37" s="245"/>
      <c r="L37" s="245"/>
      <c r="M37" s="255"/>
      <c r="N37" s="255"/>
      <c r="O37" s="255"/>
      <c r="P37" s="256"/>
      <c r="Q37" s="87"/>
      <c r="R37" s="88">
        <f t="shared" si="4"/>
        <v>0</v>
      </c>
      <c r="S37" s="88">
        <f t="shared" si="5"/>
        <v>0</v>
      </c>
      <c r="T37" s="88">
        <f t="shared" si="6"/>
        <v>0</v>
      </c>
      <c r="U37" s="89">
        <f t="shared" si="7"/>
        <v>0</v>
      </c>
    </row>
    <row r="38" spans="1:21">
      <c r="A38" s="86" t="s">
        <v>114</v>
      </c>
      <c r="B38" s="251"/>
      <c r="C38" s="252"/>
      <c r="D38" s="253"/>
      <c r="E38" s="254"/>
      <c r="F38" s="245"/>
      <c r="G38" s="245"/>
      <c r="H38" s="245"/>
      <c r="I38" s="245"/>
      <c r="J38" s="245"/>
      <c r="K38" s="245"/>
      <c r="L38" s="245"/>
      <c r="M38" s="255"/>
      <c r="N38" s="255"/>
      <c r="O38" s="255"/>
      <c r="P38" s="256"/>
      <c r="Q38" s="87"/>
      <c r="R38" s="88">
        <f t="shared" si="4"/>
        <v>0</v>
      </c>
      <c r="S38" s="88">
        <f t="shared" si="5"/>
        <v>0</v>
      </c>
      <c r="T38" s="88">
        <f t="shared" si="6"/>
        <v>0</v>
      </c>
      <c r="U38" s="89">
        <f t="shared" si="7"/>
        <v>0</v>
      </c>
    </row>
    <row r="39" spans="1:21">
      <c r="A39" s="86" t="s">
        <v>114</v>
      </c>
      <c r="B39" s="251"/>
      <c r="C39" s="252"/>
      <c r="D39" s="253"/>
      <c r="E39" s="254"/>
      <c r="F39" s="245"/>
      <c r="G39" s="245"/>
      <c r="H39" s="245"/>
      <c r="I39" s="245"/>
      <c r="J39" s="245"/>
      <c r="K39" s="245"/>
      <c r="L39" s="245"/>
      <c r="M39" s="255"/>
      <c r="N39" s="255"/>
      <c r="O39" s="255"/>
      <c r="P39" s="256"/>
      <c r="Q39" s="87"/>
      <c r="R39" s="88">
        <f t="shared" si="4"/>
        <v>0</v>
      </c>
      <c r="S39" s="88">
        <f t="shared" si="5"/>
        <v>0</v>
      </c>
      <c r="T39" s="88">
        <f t="shared" si="6"/>
        <v>0</v>
      </c>
      <c r="U39" s="89">
        <f t="shared" si="7"/>
        <v>0</v>
      </c>
    </row>
    <row r="40" spans="1:21">
      <c r="A40" s="86" t="s">
        <v>114</v>
      </c>
      <c r="B40" s="251"/>
      <c r="C40" s="252"/>
      <c r="D40" s="253"/>
      <c r="E40" s="254"/>
      <c r="F40" s="245"/>
      <c r="G40" s="245"/>
      <c r="H40" s="245"/>
      <c r="I40" s="245"/>
      <c r="J40" s="245"/>
      <c r="K40" s="245"/>
      <c r="L40" s="245"/>
      <c r="M40" s="255"/>
      <c r="N40" s="255"/>
      <c r="O40" s="255"/>
      <c r="P40" s="256"/>
      <c r="Q40" s="87"/>
      <c r="R40" s="88">
        <f t="shared" si="4"/>
        <v>0</v>
      </c>
      <c r="S40" s="88">
        <f t="shared" si="5"/>
        <v>0</v>
      </c>
      <c r="T40" s="88">
        <f t="shared" si="6"/>
        <v>0</v>
      </c>
      <c r="U40" s="89">
        <f t="shared" si="7"/>
        <v>0</v>
      </c>
    </row>
    <row r="41" spans="1:21">
      <c r="A41" s="86" t="s">
        <v>114</v>
      </c>
      <c r="B41" s="251"/>
      <c r="C41" s="252"/>
      <c r="D41" s="253"/>
      <c r="E41" s="254"/>
      <c r="F41" s="245"/>
      <c r="G41" s="245"/>
      <c r="H41" s="245"/>
      <c r="I41" s="245"/>
      <c r="J41" s="245"/>
      <c r="K41" s="245"/>
      <c r="L41" s="245"/>
      <c r="M41" s="255"/>
      <c r="N41" s="255"/>
      <c r="O41" s="255"/>
      <c r="P41" s="256"/>
      <c r="Q41" s="87"/>
      <c r="R41" s="88">
        <f t="shared" si="4"/>
        <v>0</v>
      </c>
      <c r="S41" s="88">
        <f t="shared" si="5"/>
        <v>0</v>
      </c>
      <c r="T41" s="88">
        <f t="shared" si="6"/>
        <v>0</v>
      </c>
      <c r="U41" s="89">
        <f t="shared" si="7"/>
        <v>0</v>
      </c>
    </row>
    <row r="42" spans="1:21">
      <c r="A42" s="86" t="s">
        <v>114</v>
      </c>
      <c r="B42" s="251"/>
      <c r="C42" s="252"/>
      <c r="D42" s="253"/>
      <c r="E42" s="254"/>
      <c r="F42" s="245"/>
      <c r="G42" s="245"/>
      <c r="H42" s="245"/>
      <c r="I42" s="245"/>
      <c r="J42" s="245"/>
      <c r="K42" s="245"/>
      <c r="L42" s="245"/>
      <c r="M42" s="255"/>
      <c r="N42" s="255"/>
      <c r="O42" s="255"/>
      <c r="P42" s="256"/>
      <c r="Q42" s="87"/>
      <c r="R42" s="88">
        <f t="shared" si="4"/>
        <v>0</v>
      </c>
      <c r="S42" s="88">
        <f t="shared" si="5"/>
        <v>0</v>
      </c>
      <c r="T42" s="88">
        <f t="shared" si="6"/>
        <v>0</v>
      </c>
      <c r="U42" s="89">
        <f t="shared" si="7"/>
        <v>0</v>
      </c>
    </row>
    <row r="43" spans="1:21">
      <c r="A43" s="86" t="s">
        <v>114</v>
      </c>
      <c r="B43" s="251"/>
      <c r="C43" s="252"/>
      <c r="D43" s="253"/>
      <c r="E43" s="254"/>
      <c r="F43" s="245"/>
      <c r="G43" s="245"/>
      <c r="H43" s="245"/>
      <c r="I43" s="245"/>
      <c r="J43" s="245"/>
      <c r="K43" s="245"/>
      <c r="L43" s="245"/>
      <c r="M43" s="255"/>
      <c r="N43" s="255"/>
      <c r="O43" s="255"/>
      <c r="P43" s="256"/>
      <c r="Q43" s="87"/>
      <c r="R43" s="88">
        <f t="shared" si="4"/>
        <v>0</v>
      </c>
      <c r="S43" s="88">
        <f t="shared" si="5"/>
        <v>0</v>
      </c>
      <c r="T43" s="88">
        <f t="shared" si="6"/>
        <v>0</v>
      </c>
      <c r="U43" s="89">
        <f t="shared" si="7"/>
        <v>0</v>
      </c>
    </row>
    <row r="44" spans="1:21">
      <c r="A44" s="86" t="s">
        <v>114</v>
      </c>
      <c r="B44" s="251"/>
      <c r="C44" s="252"/>
      <c r="D44" s="253"/>
      <c r="E44" s="254"/>
      <c r="F44" s="245"/>
      <c r="G44" s="245"/>
      <c r="H44" s="245"/>
      <c r="I44" s="245"/>
      <c r="J44" s="245"/>
      <c r="K44" s="245"/>
      <c r="L44" s="245"/>
      <c r="M44" s="255"/>
      <c r="N44" s="255"/>
      <c r="O44" s="255"/>
      <c r="P44" s="256"/>
      <c r="Q44" s="87"/>
      <c r="R44" s="88">
        <f t="shared" si="4"/>
        <v>0</v>
      </c>
      <c r="S44" s="88">
        <f t="shared" si="5"/>
        <v>0</v>
      </c>
      <c r="T44" s="88">
        <f t="shared" si="6"/>
        <v>0</v>
      </c>
      <c r="U44" s="89">
        <f t="shared" si="7"/>
        <v>0</v>
      </c>
    </row>
    <row r="45" spans="1:21">
      <c r="A45" s="86" t="s">
        <v>114</v>
      </c>
      <c r="B45" s="251"/>
      <c r="C45" s="252"/>
      <c r="D45" s="253"/>
      <c r="E45" s="254"/>
      <c r="F45" s="245"/>
      <c r="G45" s="245"/>
      <c r="H45" s="245"/>
      <c r="I45" s="245"/>
      <c r="J45" s="245"/>
      <c r="K45" s="245"/>
      <c r="L45" s="245"/>
      <c r="M45" s="255"/>
      <c r="N45" s="255"/>
      <c r="O45" s="255"/>
      <c r="P45" s="256"/>
      <c r="Q45" s="87"/>
      <c r="R45" s="88">
        <f t="shared" si="4"/>
        <v>0</v>
      </c>
      <c r="S45" s="88">
        <f t="shared" si="5"/>
        <v>0</v>
      </c>
      <c r="T45" s="88">
        <f t="shared" si="6"/>
        <v>0</v>
      </c>
      <c r="U45" s="89">
        <f t="shared" si="7"/>
        <v>0</v>
      </c>
    </row>
    <row r="46" spans="1:21">
      <c r="A46" s="86" t="s">
        <v>114</v>
      </c>
      <c r="B46" s="251"/>
      <c r="C46" s="252"/>
      <c r="D46" s="253"/>
      <c r="E46" s="254"/>
      <c r="F46" s="245"/>
      <c r="G46" s="245"/>
      <c r="H46" s="245"/>
      <c r="I46" s="245"/>
      <c r="J46" s="245"/>
      <c r="K46" s="245"/>
      <c r="L46" s="245"/>
      <c r="M46" s="255"/>
      <c r="N46" s="255"/>
      <c r="O46" s="255"/>
      <c r="P46" s="256"/>
      <c r="Q46" s="87"/>
      <c r="R46" s="88">
        <f t="shared" si="4"/>
        <v>0</v>
      </c>
      <c r="S46" s="88">
        <f t="shared" si="5"/>
        <v>0</v>
      </c>
      <c r="T46" s="88">
        <f t="shared" si="6"/>
        <v>0</v>
      </c>
      <c r="U46" s="89">
        <f t="shared" si="7"/>
        <v>0</v>
      </c>
    </row>
    <row r="47" spans="1:21">
      <c r="A47" s="86" t="s">
        <v>114</v>
      </c>
      <c r="B47" s="251"/>
      <c r="C47" s="252"/>
      <c r="D47" s="253"/>
      <c r="E47" s="254"/>
      <c r="F47" s="245"/>
      <c r="G47" s="245"/>
      <c r="H47" s="245"/>
      <c r="I47" s="245"/>
      <c r="J47" s="245"/>
      <c r="K47" s="245"/>
      <c r="L47" s="245"/>
      <c r="M47" s="255"/>
      <c r="N47" s="255"/>
      <c r="O47" s="255"/>
      <c r="P47" s="256"/>
      <c r="Q47" s="87"/>
      <c r="R47" s="88">
        <f t="shared" si="4"/>
        <v>0</v>
      </c>
      <c r="S47" s="88">
        <f t="shared" si="5"/>
        <v>0</v>
      </c>
      <c r="T47" s="88">
        <f t="shared" si="6"/>
        <v>0</v>
      </c>
      <c r="U47" s="89">
        <f t="shared" si="7"/>
        <v>0</v>
      </c>
    </row>
    <row r="48" spans="1:21">
      <c r="A48" s="86" t="s">
        <v>114</v>
      </c>
      <c r="B48" s="251"/>
      <c r="C48" s="252"/>
      <c r="D48" s="253"/>
      <c r="E48" s="254"/>
      <c r="F48" s="245"/>
      <c r="G48" s="245"/>
      <c r="H48" s="245"/>
      <c r="I48" s="245"/>
      <c r="J48" s="245"/>
      <c r="K48" s="245"/>
      <c r="L48" s="245"/>
      <c r="M48" s="255"/>
      <c r="N48" s="255"/>
      <c r="O48" s="255"/>
      <c r="P48" s="256"/>
      <c r="Q48" s="87"/>
      <c r="R48" s="88">
        <f t="shared" si="4"/>
        <v>0</v>
      </c>
      <c r="S48" s="88">
        <f t="shared" si="5"/>
        <v>0</v>
      </c>
      <c r="T48" s="88">
        <f t="shared" si="6"/>
        <v>0</v>
      </c>
      <c r="U48" s="89">
        <f t="shared" si="7"/>
        <v>0</v>
      </c>
    </row>
    <row r="49" spans="1:21">
      <c r="A49" s="86" t="s">
        <v>114</v>
      </c>
      <c r="B49" s="251"/>
      <c r="C49" s="252"/>
      <c r="D49" s="253"/>
      <c r="E49" s="254"/>
      <c r="F49" s="245"/>
      <c r="G49" s="245"/>
      <c r="H49" s="245"/>
      <c r="I49" s="245"/>
      <c r="J49" s="245"/>
      <c r="K49" s="245"/>
      <c r="L49" s="245"/>
      <c r="M49" s="255"/>
      <c r="N49" s="255"/>
      <c r="O49" s="255"/>
      <c r="P49" s="256"/>
      <c r="Q49" s="87"/>
      <c r="R49" s="88">
        <f t="shared" si="4"/>
        <v>0</v>
      </c>
      <c r="S49" s="88">
        <f t="shared" si="5"/>
        <v>0</v>
      </c>
      <c r="T49" s="88">
        <f t="shared" si="6"/>
        <v>0</v>
      </c>
      <c r="U49" s="89">
        <f t="shared" si="7"/>
        <v>0</v>
      </c>
    </row>
    <row r="50" spans="1:21">
      <c r="A50" s="86" t="s">
        <v>114</v>
      </c>
      <c r="B50" s="251"/>
      <c r="C50" s="252"/>
      <c r="D50" s="253"/>
      <c r="E50" s="254"/>
      <c r="F50" s="245"/>
      <c r="G50" s="245"/>
      <c r="H50" s="245"/>
      <c r="I50" s="245"/>
      <c r="J50" s="245"/>
      <c r="K50" s="245"/>
      <c r="L50" s="245"/>
      <c r="M50" s="255"/>
      <c r="N50" s="255"/>
      <c r="O50" s="255"/>
      <c r="P50" s="256"/>
      <c r="Q50" s="87"/>
      <c r="R50" s="88">
        <f t="shared" si="4"/>
        <v>0</v>
      </c>
      <c r="S50" s="88">
        <f t="shared" si="5"/>
        <v>0</v>
      </c>
      <c r="T50" s="88">
        <f t="shared" si="6"/>
        <v>0</v>
      </c>
      <c r="U50" s="89">
        <f t="shared" si="7"/>
        <v>0</v>
      </c>
    </row>
    <row r="51" spans="1:21">
      <c r="A51" s="86" t="s">
        <v>114</v>
      </c>
      <c r="B51" s="251"/>
      <c r="C51" s="252"/>
      <c r="D51" s="253"/>
      <c r="E51" s="254"/>
      <c r="F51" s="245"/>
      <c r="G51" s="245"/>
      <c r="H51" s="245"/>
      <c r="I51" s="245"/>
      <c r="J51" s="245"/>
      <c r="K51" s="245"/>
      <c r="L51" s="245"/>
      <c r="M51" s="255"/>
      <c r="N51" s="255"/>
      <c r="O51" s="255"/>
      <c r="P51" s="256"/>
      <c r="Q51" s="87"/>
      <c r="R51" s="88">
        <f t="shared" si="4"/>
        <v>0</v>
      </c>
      <c r="S51" s="88">
        <f t="shared" si="5"/>
        <v>0</v>
      </c>
      <c r="T51" s="88">
        <f t="shared" si="6"/>
        <v>0</v>
      </c>
      <c r="U51" s="89">
        <f t="shared" si="7"/>
        <v>0</v>
      </c>
    </row>
    <row r="52" spans="1:21">
      <c r="A52" s="86" t="s">
        <v>114</v>
      </c>
      <c r="B52" s="251"/>
      <c r="C52" s="252"/>
      <c r="D52" s="253"/>
      <c r="E52" s="254"/>
      <c r="F52" s="245"/>
      <c r="G52" s="245"/>
      <c r="H52" s="245"/>
      <c r="I52" s="245"/>
      <c r="J52" s="245"/>
      <c r="K52" s="245"/>
      <c r="L52" s="245"/>
      <c r="M52" s="255"/>
      <c r="N52" s="255"/>
      <c r="O52" s="255"/>
      <c r="P52" s="256"/>
      <c r="Q52" s="87"/>
      <c r="R52" s="88">
        <f t="shared" si="4"/>
        <v>0</v>
      </c>
      <c r="S52" s="88">
        <f t="shared" si="5"/>
        <v>0</v>
      </c>
      <c r="T52" s="88">
        <f t="shared" si="6"/>
        <v>0</v>
      </c>
      <c r="U52" s="89">
        <f t="shared" si="7"/>
        <v>0</v>
      </c>
    </row>
    <row r="53" spans="1:21">
      <c r="A53" s="86" t="s">
        <v>114</v>
      </c>
      <c r="B53" s="251"/>
      <c r="C53" s="252"/>
      <c r="D53" s="253"/>
      <c r="E53" s="254"/>
      <c r="F53" s="245"/>
      <c r="G53" s="245"/>
      <c r="H53" s="245"/>
      <c r="I53" s="245"/>
      <c r="J53" s="245"/>
      <c r="K53" s="245"/>
      <c r="L53" s="245"/>
      <c r="M53" s="255"/>
      <c r="N53" s="255"/>
      <c r="O53" s="255"/>
      <c r="P53" s="256"/>
      <c r="Q53" s="87"/>
      <c r="R53" s="88">
        <f t="shared" si="4"/>
        <v>0</v>
      </c>
      <c r="S53" s="88">
        <f t="shared" si="5"/>
        <v>0</v>
      </c>
      <c r="T53" s="88">
        <f t="shared" si="6"/>
        <v>0</v>
      </c>
      <c r="U53" s="89">
        <f t="shared" si="7"/>
        <v>0</v>
      </c>
    </row>
    <row r="54" spans="1:21">
      <c r="A54" s="86" t="s">
        <v>114</v>
      </c>
      <c r="B54" s="251"/>
      <c r="C54" s="252"/>
      <c r="D54" s="253"/>
      <c r="E54" s="254"/>
      <c r="F54" s="245"/>
      <c r="G54" s="245"/>
      <c r="H54" s="245"/>
      <c r="I54" s="245"/>
      <c r="J54" s="245"/>
      <c r="K54" s="245"/>
      <c r="L54" s="245"/>
      <c r="M54" s="255"/>
      <c r="N54" s="255"/>
      <c r="O54" s="255"/>
      <c r="P54" s="256"/>
      <c r="Q54" s="87"/>
      <c r="R54" s="88">
        <f t="shared" si="4"/>
        <v>0</v>
      </c>
      <c r="S54" s="88">
        <f t="shared" si="5"/>
        <v>0</v>
      </c>
      <c r="T54" s="88">
        <f t="shared" si="6"/>
        <v>0</v>
      </c>
      <c r="U54" s="89">
        <f t="shared" si="7"/>
        <v>0</v>
      </c>
    </row>
    <row r="55" spans="1:21">
      <c r="A55" s="86" t="s">
        <v>114</v>
      </c>
      <c r="B55" s="251"/>
      <c r="C55" s="252"/>
      <c r="D55" s="253"/>
      <c r="E55" s="254"/>
      <c r="F55" s="245"/>
      <c r="G55" s="245"/>
      <c r="H55" s="245"/>
      <c r="I55" s="245"/>
      <c r="J55" s="245"/>
      <c r="K55" s="245"/>
      <c r="L55" s="245"/>
      <c r="M55" s="255"/>
      <c r="N55" s="255"/>
      <c r="O55" s="255"/>
      <c r="P55" s="256"/>
      <c r="Q55" s="87"/>
      <c r="R55" s="88">
        <f t="shared" si="4"/>
        <v>0</v>
      </c>
      <c r="S55" s="88">
        <f t="shared" si="5"/>
        <v>0</v>
      </c>
      <c r="T55" s="88">
        <f t="shared" si="6"/>
        <v>0</v>
      </c>
      <c r="U55" s="89">
        <f t="shared" si="7"/>
        <v>0</v>
      </c>
    </row>
    <row r="56" spans="1:21">
      <c r="A56" s="86" t="s">
        <v>114</v>
      </c>
      <c r="B56" s="251"/>
      <c r="C56" s="252"/>
      <c r="D56" s="253"/>
      <c r="E56" s="254"/>
      <c r="F56" s="245"/>
      <c r="G56" s="245"/>
      <c r="H56" s="245"/>
      <c r="I56" s="245"/>
      <c r="J56" s="245"/>
      <c r="K56" s="245"/>
      <c r="L56" s="245"/>
      <c r="M56" s="255"/>
      <c r="N56" s="255"/>
      <c r="O56" s="255"/>
      <c r="P56" s="256"/>
      <c r="Q56" s="87"/>
      <c r="R56" s="88">
        <f t="shared" si="4"/>
        <v>0</v>
      </c>
      <c r="S56" s="88">
        <f t="shared" si="5"/>
        <v>0</v>
      </c>
      <c r="T56" s="88">
        <f t="shared" si="6"/>
        <v>0</v>
      </c>
      <c r="U56" s="89">
        <f t="shared" si="7"/>
        <v>0</v>
      </c>
    </row>
    <row r="57" spans="1:21">
      <c r="A57" s="86" t="s">
        <v>114</v>
      </c>
      <c r="B57" s="251"/>
      <c r="C57" s="252"/>
      <c r="D57" s="253"/>
      <c r="E57" s="254"/>
      <c r="F57" s="245"/>
      <c r="G57" s="245"/>
      <c r="H57" s="245"/>
      <c r="I57" s="245"/>
      <c r="J57" s="245"/>
      <c r="K57" s="245"/>
      <c r="L57" s="245"/>
      <c r="M57" s="255"/>
      <c r="N57" s="255"/>
      <c r="O57" s="255"/>
      <c r="P57" s="256"/>
      <c r="Q57" s="87"/>
      <c r="R57" s="88">
        <f t="shared" si="4"/>
        <v>0</v>
      </c>
      <c r="S57" s="88">
        <f t="shared" si="5"/>
        <v>0</v>
      </c>
      <c r="T57" s="88">
        <f t="shared" si="6"/>
        <v>0</v>
      </c>
      <c r="U57" s="89">
        <f t="shared" si="7"/>
        <v>0</v>
      </c>
    </row>
    <row r="58" spans="1:21">
      <c r="A58" s="86" t="s">
        <v>114</v>
      </c>
      <c r="B58" s="251"/>
      <c r="C58" s="252"/>
      <c r="D58" s="253"/>
      <c r="E58" s="254"/>
      <c r="F58" s="245"/>
      <c r="G58" s="245"/>
      <c r="H58" s="245"/>
      <c r="I58" s="245"/>
      <c r="J58" s="245"/>
      <c r="K58" s="245"/>
      <c r="L58" s="245"/>
      <c r="M58" s="255"/>
      <c r="N58" s="255"/>
      <c r="O58" s="255"/>
      <c r="P58" s="256"/>
      <c r="Q58" s="87"/>
      <c r="R58" s="88">
        <f t="shared" si="4"/>
        <v>0</v>
      </c>
      <c r="S58" s="88">
        <f t="shared" si="5"/>
        <v>0</v>
      </c>
      <c r="T58" s="88">
        <f t="shared" si="6"/>
        <v>0</v>
      </c>
      <c r="U58" s="89">
        <f t="shared" si="7"/>
        <v>0</v>
      </c>
    </row>
    <row r="59" spans="1:21">
      <c r="A59" s="86" t="s">
        <v>114</v>
      </c>
      <c r="B59" s="251"/>
      <c r="C59" s="252"/>
      <c r="D59" s="253"/>
      <c r="E59" s="254"/>
      <c r="F59" s="245"/>
      <c r="G59" s="245"/>
      <c r="H59" s="245"/>
      <c r="I59" s="245"/>
      <c r="J59" s="245"/>
      <c r="K59" s="245"/>
      <c r="L59" s="245"/>
      <c r="M59" s="255"/>
      <c r="N59" s="255"/>
      <c r="O59" s="255"/>
      <c r="P59" s="256"/>
      <c r="Q59" s="87"/>
      <c r="R59" s="88">
        <f t="shared" si="4"/>
        <v>0</v>
      </c>
      <c r="S59" s="88">
        <f t="shared" si="5"/>
        <v>0</v>
      </c>
      <c r="T59" s="88">
        <f t="shared" si="6"/>
        <v>0</v>
      </c>
      <c r="U59" s="89">
        <f t="shared" si="7"/>
        <v>0</v>
      </c>
    </row>
    <row r="60" spans="1:21">
      <c r="A60" s="86" t="s">
        <v>114</v>
      </c>
      <c r="B60" s="251"/>
      <c r="C60" s="252"/>
      <c r="D60" s="253"/>
      <c r="E60" s="254"/>
      <c r="F60" s="245"/>
      <c r="G60" s="245"/>
      <c r="H60" s="245"/>
      <c r="I60" s="245"/>
      <c r="J60" s="245"/>
      <c r="K60" s="245"/>
      <c r="L60" s="245"/>
      <c r="M60" s="255"/>
      <c r="N60" s="255"/>
      <c r="O60" s="255"/>
      <c r="P60" s="256"/>
      <c r="Q60" s="87"/>
      <c r="R60" s="88">
        <f t="shared" si="4"/>
        <v>0</v>
      </c>
      <c r="S60" s="88">
        <f t="shared" si="5"/>
        <v>0</v>
      </c>
      <c r="T60" s="88">
        <f t="shared" si="6"/>
        <v>0</v>
      </c>
      <c r="U60" s="89">
        <f t="shared" si="7"/>
        <v>0</v>
      </c>
    </row>
    <row r="61" spans="1:21">
      <c r="A61" s="86" t="s">
        <v>114</v>
      </c>
      <c r="B61" s="251"/>
      <c r="C61" s="252"/>
      <c r="D61" s="253"/>
      <c r="E61" s="254"/>
      <c r="F61" s="245"/>
      <c r="G61" s="245"/>
      <c r="H61" s="245"/>
      <c r="I61" s="245"/>
      <c r="J61" s="245"/>
      <c r="K61" s="245"/>
      <c r="L61" s="245"/>
      <c r="M61" s="255"/>
      <c r="N61" s="255"/>
      <c r="O61" s="255"/>
      <c r="P61" s="256"/>
      <c r="Q61" s="87"/>
      <c r="R61" s="88">
        <f t="shared" si="4"/>
        <v>0</v>
      </c>
      <c r="S61" s="88">
        <f t="shared" si="5"/>
        <v>0</v>
      </c>
      <c r="T61" s="88">
        <f t="shared" si="6"/>
        <v>0</v>
      </c>
      <c r="U61" s="89">
        <f t="shared" si="7"/>
        <v>0</v>
      </c>
    </row>
    <row r="62" spans="1:21">
      <c r="A62" s="86" t="s">
        <v>114</v>
      </c>
      <c r="B62" s="251"/>
      <c r="C62" s="252"/>
      <c r="D62" s="253"/>
      <c r="E62" s="254"/>
      <c r="F62" s="245"/>
      <c r="G62" s="245"/>
      <c r="H62" s="245"/>
      <c r="I62" s="245"/>
      <c r="J62" s="245"/>
      <c r="K62" s="245"/>
      <c r="L62" s="245"/>
      <c r="M62" s="255"/>
      <c r="N62" s="255"/>
      <c r="O62" s="255"/>
      <c r="P62" s="256"/>
      <c r="Q62" s="87"/>
      <c r="R62" s="88">
        <f t="shared" si="4"/>
        <v>0</v>
      </c>
      <c r="S62" s="88">
        <f t="shared" si="5"/>
        <v>0</v>
      </c>
      <c r="T62" s="88">
        <f t="shared" si="6"/>
        <v>0</v>
      </c>
      <c r="U62" s="89">
        <f t="shared" si="7"/>
        <v>0</v>
      </c>
    </row>
    <row r="63" spans="1:21">
      <c r="A63" s="86" t="s">
        <v>114</v>
      </c>
      <c r="B63" s="251"/>
      <c r="C63" s="252"/>
      <c r="D63" s="253"/>
      <c r="E63" s="254"/>
      <c r="F63" s="245"/>
      <c r="G63" s="245"/>
      <c r="H63" s="245"/>
      <c r="I63" s="245"/>
      <c r="J63" s="245"/>
      <c r="K63" s="245"/>
      <c r="L63" s="245"/>
      <c r="M63" s="255"/>
      <c r="N63" s="255"/>
      <c r="O63" s="255"/>
      <c r="P63" s="256"/>
      <c r="Q63" s="87"/>
      <c r="R63" s="88">
        <f t="shared" si="4"/>
        <v>0</v>
      </c>
      <c r="S63" s="88">
        <f t="shared" si="5"/>
        <v>0</v>
      </c>
      <c r="T63" s="88">
        <f t="shared" si="6"/>
        <v>0</v>
      </c>
      <c r="U63" s="89">
        <f t="shared" si="7"/>
        <v>0</v>
      </c>
    </row>
    <row r="64" spans="1:21">
      <c r="A64" s="86" t="s">
        <v>114</v>
      </c>
      <c r="B64" s="251"/>
      <c r="C64" s="252"/>
      <c r="D64" s="253"/>
      <c r="E64" s="254"/>
      <c r="F64" s="245"/>
      <c r="G64" s="245"/>
      <c r="H64" s="245"/>
      <c r="I64" s="245"/>
      <c r="J64" s="245"/>
      <c r="K64" s="245"/>
      <c r="L64" s="245"/>
      <c r="M64" s="255"/>
      <c r="N64" s="255"/>
      <c r="O64" s="255"/>
      <c r="P64" s="256"/>
      <c r="Q64" s="87"/>
      <c r="R64" s="88">
        <f t="shared" si="0"/>
        <v>0</v>
      </c>
      <c r="S64" s="88">
        <f t="shared" si="1"/>
        <v>0</v>
      </c>
      <c r="T64" s="88">
        <f t="shared" si="2"/>
        <v>0</v>
      </c>
      <c r="U64" s="89">
        <f t="shared" si="3"/>
        <v>0</v>
      </c>
    </row>
    <row r="65" spans="1:21">
      <c r="A65" s="86" t="s">
        <v>114</v>
      </c>
      <c r="B65" s="251"/>
      <c r="C65" s="252"/>
      <c r="D65" s="253"/>
      <c r="E65" s="254"/>
      <c r="F65" s="245"/>
      <c r="G65" s="245"/>
      <c r="H65" s="245"/>
      <c r="I65" s="245"/>
      <c r="J65" s="245"/>
      <c r="K65" s="245"/>
      <c r="L65" s="245"/>
      <c r="M65" s="255"/>
      <c r="N65" s="255"/>
      <c r="O65" s="255"/>
      <c r="P65" s="256"/>
      <c r="Q65" s="87"/>
      <c r="R65" s="88">
        <f t="shared" si="0"/>
        <v>0</v>
      </c>
      <c r="S65" s="88">
        <f t="shared" si="1"/>
        <v>0</v>
      </c>
      <c r="T65" s="88">
        <f t="shared" si="2"/>
        <v>0</v>
      </c>
      <c r="U65" s="89">
        <f t="shared" si="3"/>
        <v>0</v>
      </c>
    </row>
    <row r="66" spans="1:21">
      <c r="A66" s="86" t="s">
        <v>114</v>
      </c>
      <c r="B66" s="251"/>
      <c r="C66" s="252"/>
      <c r="D66" s="253"/>
      <c r="E66" s="254"/>
      <c r="F66" s="245"/>
      <c r="G66" s="245"/>
      <c r="H66" s="245"/>
      <c r="I66" s="245"/>
      <c r="J66" s="245"/>
      <c r="K66" s="245"/>
      <c r="L66" s="245"/>
      <c r="M66" s="255"/>
      <c r="N66" s="255"/>
      <c r="O66" s="255"/>
      <c r="P66" s="256"/>
      <c r="Q66" s="87"/>
      <c r="R66" s="88">
        <f t="shared" si="0"/>
        <v>0</v>
      </c>
      <c r="S66" s="88">
        <f t="shared" si="1"/>
        <v>0</v>
      </c>
      <c r="T66" s="88">
        <f t="shared" si="2"/>
        <v>0</v>
      </c>
      <c r="U66" s="89">
        <f t="shared" si="3"/>
        <v>0</v>
      </c>
    </row>
    <row r="67" spans="1:21">
      <c r="A67" s="86" t="s">
        <v>114</v>
      </c>
      <c r="B67" s="251"/>
      <c r="C67" s="252"/>
      <c r="D67" s="253"/>
      <c r="E67" s="254"/>
      <c r="F67" s="245"/>
      <c r="G67" s="245"/>
      <c r="H67" s="245"/>
      <c r="I67" s="245"/>
      <c r="J67" s="245"/>
      <c r="K67" s="245"/>
      <c r="L67" s="245"/>
      <c r="M67" s="255"/>
      <c r="N67" s="255"/>
      <c r="O67" s="255"/>
      <c r="P67" s="256"/>
      <c r="Q67" s="87"/>
      <c r="R67" s="88">
        <f t="shared" si="0"/>
        <v>0</v>
      </c>
      <c r="S67" s="88">
        <f t="shared" si="1"/>
        <v>0</v>
      </c>
      <c r="T67" s="88">
        <f t="shared" si="2"/>
        <v>0</v>
      </c>
      <c r="U67" s="89">
        <f t="shared" si="3"/>
        <v>0</v>
      </c>
    </row>
    <row r="68" spans="1:21">
      <c r="A68" s="86" t="s">
        <v>114</v>
      </c>
      <c r="B68" s="251"/>
      <c r="C68" s="252"/>
      <c r="D68" s="253"/>
      <c r="E68" s="254"/>
      <c r="F68" s="245"/>
      <c r="G68" s="245"/>
      <c r="H68" s="245"/>
      <c r="I68" s="245"/>
      <c r="J68" s="245"/>
      <c r="K68" s="245"/>
      <c r="L68" s="245"/>
      <c r="M68" s="255"/>
      <c r="N68" s="255"/>
      <c r="O68" s="255"/>
      <c r="P68" s="256"/>
      <c r="Q68" s="87"/>
      <c r="R68" s="88">
        <f t="shared" si="0"/>
        <v>0</v>
      </c>
      <c r="S68" s="88">
        <f t="shared" si="1"/>
        <v>0</v>
      </c>
      <c r="T68" s="88">
        <f t="shared" si="2"/>
        <v>0</v>
      </c>
      <c r="U68" s="89">
        <f t="shared" si="3"/>
        <v>0</v>
      </c>
    </row>
    <row r="69" spans="1:21">
      <c r="A69" s="86" t="s">
        <v>114</v>
      </c>
      <c r="B69" s="251"/>
      <c r="C69" s="252"/>
      <c r="D69" s="253"/>
      <c r="E69" s="254"/>
      <c r="F69" s="245"/>
      <c r="G69" s="245"/>
      <c r="H69" s="245"/>
      <c r="I69" s="245"/>
      <c r="J69" s="245"/>
      <c r="K69" s="245"/>
      <c r="L69" s="245"/>
      <c r="M69" s="255"/>
      <c r="N69" s="255"/>
      <c r="O69" s="255"/>
      <c r="P69" s="256"/>
      <c r="Q69" s="87"/>
      <c r="R69" s="88">
        <f t="shared" si="0"/>
        <v>0</v>
      </c>
      <c r="S69" s="88">
        <f t="shared" si="1"/>
        <v>0</v>
      </c>
      <c r="T69" s="88">
        <f t="shared" si="2"/>
        <v>0</v>
      </c>
      <c r="U69" s="89">
        <f t="shared" si="3"/>
        <v>0</v>
      </c>
    </row>
    <row r="70" spans="1:21">
      <c r="A70" s="86" t="s">
        <v>114</v>
      </c>
      <c r="B70" s="251"/>
      <c r="C70" s="252"/>
      <c r="D70" s="253"/>
      <c r="E70" s="254"/>
      <c r="F70" s="245"/>
      <c r="G70" s="245"/>
      <c r="H70" s="245"/>
      <c r="I70" s="255"/>
      <c r="J70" s="245"/>
      <c r="K70" s="245"/>
      <c r="L70" s="245"/>
      <c r="M70" s="255"/>
      <c r="N70" s="255"/>
      <c r="O70" s="255"/>
      <c r="P70" s="256"/>
      <c r="Q70" s="87"/>
      <c r="R70" s="88">
        <f t="shared" si="0"/>
        <v>0</v>
      </c>
      <c r="S70" s="88">
        <f t="shared" si="1"/>
        <v>0</v>
      </c>
      <c r="T70" s="88">
        <f t="shared" si="2"/>
        <v>0</v>
      </c>
      <c r="U70" s="89">
        <f t="shared" si="3"/>
        <v>0</v>
      </c>
    </row>
    <row r="71" spans="1:21">
      <c r="A71" s="86" t="s">
        <v>114</v>
      </c>
      <c r="B71" s="251"/>
      <c r="C71" s="252"/>
      <c r="D71" s="253"/>
      <c r="E71" s="254"/>
      <c r="F71" s="245"/>
      <c r="G71" s="245"/>
      <c r="H71" s="245"/>
      <c r="I71" s="255"/>
      <c r="J71" s="245"/>
      <c r="K71" s="245"/>
      <c r="L71" s="245"/>
      <c r="M71" s="255"/>
      <c r="N71" s="255"/>
      <c r="O71" s="255"/>
      <c r="P71" s="256"/>
      <c r="Q71" s="87"/>
      <c r="R71" s="88">
        <f t="shared" si="0"/>
        <v>0</v>
      </c>
      <c r="S71" s="88">
        <f t="shared" si="1"/>
        <v>0</v>
      </c>
      <c r="T71" s="88">
        <f t="shared" si="2"/>
        <v>0</v>
      </c>
      <c r="U71" s="89">
        <f t="shared" si="3"/>
        <v>0</v>
      </c>
    </row>
    <row r="72" spans="1:21">
      <c r="A72" s="86" t="s">
        <v>114</v>
      </c>
      <c r="B72" s="251"/>
      <c r="C72" s="252"/>
      <c r="D72" s="253"/>
      <c r="E72" s="254"/>
      <c r="F72" s="245"/>
      <c r="G72" s="245"/>
      <c r="H72" s="245"/>
      <c r="I72" s="255"/>
      <c r="J72" s="245"/>
      <c r="K72" s="245"/>
      <c r="L72" s="245"/>
      <c r="M72" s="255"/>
      <c r="N72" s="255"/>
      <c r="O72" s="255"/>
      <c r="P72" s="256"/>
      <c r="Q72" s="87"/>
      <c r="R72" s="88">
        <f t="shared" si="0"/>
        <v>0</v>
      </c>
      <c r="S72" s="88">
        <f t="shared" si="1"/>
        <v>0</v>
      </c>
      <c r="T72" s="88">
        <f t="shared" si="2"/>
        <v>0</v>
      </c>
      <c r="U72" s="89">
        <f t="shared" si="3"/>
        <v>0</v>
      </c>
    </row>
    <row r="73" spans="1:21">
      <c r="A73" s="86" t="s">
        <v>114</v>
      </c>
      <c r="B73" s="251"/>
      <c r="C73" s="252"/>
      <c r="D73" s="253"/>
      <c r="E73" s="254"/>
      <c r="F73" s="245"/>
      <c r="G73" s="245"/>
      <c r="H73" s="245"/>
      <c r="I73" s="255"/>
      <c r="J73" s="245"/>
      <c r="K73" s="245"/>
      <c r="L73" s="245"/>
      <c r="M73" s="255"/>
      <c r="N73" s="255"/>
      <c r="O73" s="255"/>
      <c r="P73" s="256"/>
      <c r="Q73" s="87"/>
      <c r="R73" s="88">
        <f t="shared" si="0"/>
        <v>0</v>
      </c>
      <c r="S73" s="88">
        <f t="shared" si="1"/>
        <v>0</v>
      </c>
      <c r="T73" s="88">
        <f t="shared" si="2"/>
        <v>0</v>
      </c>
      <c r="U73" s="89">
        <f t="shared" si="3"/>
        <v>0</v>
      </c>
    </row>
    <row r="74" spans="1:21">
      <c r="A74" s="86" t="s">
        <v>114</v>
      </c>
      <c r="B74" s="251"/>
      <c r="C74" s="252"/>
      <c r="D74" s="253"/>
      <c r="E74" s="254"/>
      <c r="F74" s="245"/>
      <c r="G74" s="245"/>
      <c r="H74" s="245"/>
      <c r="I74" s="255"/>
      <c r="J74" s="245"/>
      <c r="K74" s="245"/>
      <c r="L74" s="245"/>
      <c r="M74" s="255"/>
      <c r="N74" s="255"/>
      <c r="O74" s="255"/>
      <c r="P74" s="256"/>
      <c r="Q74" s="87"/>
      <c r="R74" s="88">
        <f t="shared" si="0"/>
        <v>0</v>
      </c>
      <c r="S74" s="88">
        <f t="shared" si="1"/>
        <v>0</v>
      </c>
      <c r="T74" s="88">
        <f t="shared" si="2"/>
        <v>0</v>
      </c>
      <c r="U74" s="89">
        <f t="shared" si="3"/>
        <v>0</v>
      </c>
    </row>
    <row r="75" spans="1:21">
      <c r="A75" s="86" t="s">
        <v>114</v>
      </c>
      <c r="B75" s="251"/>
      <c r="C75" s="252"/>
      <c r="D75" s="253"/>
      <c r="E75" s="254"/>
      <c r="F75" s="245"/>
      <c r="G75" s="245"/>
      <c r="H75" s="245"/>
      <c r="I75" s="255"/>
      <c r="J75" s="245"/>
      <c r="K75" s="245"/>
      <c r="L75" s="245"/>
      <c r="M75" s="255"/>
      <c r="N75" s="255"/>
      <c r="O75" s="255"/>
      <c r="P75" s="256"/>
      <c r="Q75" s="87"/>
      <c r="R75" s="88">
        <f t="shared" si="0"/>
        <v>0</v>
      </c>
      <c r="S75" s="88">
        <f t="shared" si="1"/>
        <v>0</v>
      </c>
      <c r="T75" s="88">
        <f t="shared" si="2"/>
        <v>0</v>
      </c>
      <c r="U75" s="89">
        <f t="shared" si="3"/>
        <v>0</v>
      </c>
    </row>
    <row r="76" spans="1:21">
      <c r="A76" s="86" t="s">
        <v>114</v>
      </c>
      <c r="B76" s="251"/>
      <c r="C76" s="252"/>
      <c r="D76" s="253"/>
      <c r="E76" s="254"/>
      <c r="F76" s="245"/>
      <c r="G76" s="245"/>
      <c r="H76" s="245"/>
      <c r="I76" s="255"/>
      <c r="J76" s="245"/>
      <c r="K76" s="245"/>
      <c r="L76" s="245"/>
      <c r="M76" s="255"/>
      <c r="N76" s="255"/>
      <c r="O76" s="255"/>
      <c r="P76" s="256"/>
      <c r="Q76" s="87"/>
      <c r="R76" s="88">
        <f t="shared" si="0"/>
        <v>0</v>
      </c>
      <c r="S76" s="88">
        <f t="shared" si="1"/>
        <v>0</v>
      </c>
      <c r="T76" s="88">
        <f t="shared" si="2"/>
        <v>0</v>
      </c>
      <c r="U76" s="89">
        <f t="shared" si="3"/>
        <v>0</v>
      </c>
    </row>
    <row r="77" spans="1:21">
      <c r="A77" s="86" t="s">
        <v>114</v>
      </c>
      <c r="B77" s="251"/>
      <c r="C77" s="252"/>
      <c r="D77" s="253"/>
      <c r="E77" s="254"/>
      <c r="F77" s="245"/>
      <c r="G77" s="245"/>
      <c r="H77" s="245"/>
      <c r="I77" s="255"/>
      <c r="J77" s="245"/>
      <c r="K77" s="245"/>
      <c r="L77" s="245"/>
      <c r="M77" s="255"/>
      <c r="N77" s="255"/>
      <c r="O77" s="255"/>
      <c r="P77" s="256"/>
      <c r="Q77" s="87"/>
      <c r="R77" s="88">
        <f t="shared" ref="R77:R82" si="8">F77*J77</f>
        <v>0</v>
      </c>
      <c r="S77" s="88">
        <f t="shared" ref="S77:S82" si="9">G77*K77</f>
        <v>0</v>
      </c>
      <c r="T77" s="88">
        <f t="shared" ref="T77:T82" si="10">H77*L77</f>
        <v>0</v>
      </c>
      <c r="U77" s="89">
        <f t="shared" ref="U77:U82" si="11">R77+S77+T77</f>
        <v>0</v>
      </c>
    </row>
    <row r="78" spans="1:21">
      <c r="A78" s="86" t="s">
        <v>114</v>
      </c>
      <c r="B78" s="251"/>
      <c r="C78" s="252"/>
      <c r="D78" s="253"/>
      <c r="E78" s="254"/>
      <c r="F78" s="245"/>
      <c r="G78" s="245"/>
      <c r="H78" s="245"/>
      <c r="I78" s="255"/>
      <c r="J78" s="245"/>
      <c r="K78" s="245"/>
      <c r="L78" s="245"/>
      <c r="M78" s="255"/>
      <c r="N78" s="255"/>
      <c r="O78" s="255"/>
      <c r="P78" s="256"/>
      <c r="Q78" s="87"/>
      <c r="R78" s="88">
        <f t="shared" si="8"/>
        <v>0</v>
      </c>
      <c r="S78" s="88">
        <f t="shared" si="9"/>
        <v>0</v>
      </c>
      <c r="T78" s="88">
        <f t="shared" si="10"/>
        <v>0</v>
      </c>
      <c r="U78" s="89">
        <f t="shared" si="11"/>
        <v>0</v>
      </c>
    </row>
    <row r="79" spans="1:21">
      <c r="A79" s="86" t="s">
        <v>114</v>
      </c>
      <c r="B79" s="251"/>
      <c r="C79" s="252"/>
      <c r="D79" s="253"/>
      <c r="E79" s="254"/>
      <c r="F79" s="245"/>
      <c r="G79" s="245"/>
      <c r="H79" s="245"/>
      <c r="I79" s="255"/>
      <c r="J79" s="245"/>
      <c r="K79" s="245"/>
      <c r="L79" s="245"/>
      <c r="M79" s="255"/>
      <c r="N79" s="255"/>
      <c r="O79" s="255"/>
      <c r="P79" s="256"/>
      <c r="Q79" s="87"/>
      <c r="R79" s="88">
        <f t="shared" si="8"/>
        <v>0</v>
      </c>
      <c r="S79" s="88">
        <f t="shared" si="9"/>
        <v>0</v>
      </c>
      <c r="T79" s="88">
        <f t="shared" si="10"/>
        <v>0</v>
      </c>
      <c r="U79" s="89">
        <f t="shared" si="11"/>
        <v>0</v>
      </c>
    </row>
    <row r="80" spans="1:21">
      <c r="A80" s="86" t="s">
        <v>114</v>
      </c>
      <c r="B80" s="251"/>
      <c r="C80" s="252"/>
      <c r="D80" s="253"/>
      <c r="E80" s="254"/>
      <c r="F80" s="245"/>
      <c r="G80" s="245"/>
      <c r="H80" s="245"/>
      <c r="I80" s="255"/>
      <c r="J80" s="245"/>
      <c r="K80" s="245"/>
      <c r="L80" s="245"/>
      <c r="M80" s="255"/>
      <c r="N80" s="255"/>
      <c r="O80" s="255"/>
      <c r="P80" s="256"/>
      <c r="Q80" s="87"/>
      <c r="R80" s="88">
        <f t="shared" si="8"/>
        <v>0</v>
      </c>
      <c r="S80" s="88">
        <f t="shared" si="9"/>
        <v>0</v>
      </c>
      <c r="T80" s="88">
        <f t="shared" si="10"/>
        <v>0</v>
      </c>
      <c r="U80" s="89">
        <f t="shared" si="11"/>
        <v>0</v>
      </c>
    </row>
    <row r="81" spans="1:21">
      <c r="A81" s="86" t="s">
        <v>114</v>
      </c>
      <c r="B81" s="251"/>
      <c r="C81" s="252"/>
      <c r="D81" s="253"/>
      <c r="E81" s="254"/>
      <c r="F81" s="245"/>
      <c r="G81" s="245"/>
      <c r="H81" s="245"/>
      <c r="I81" s="255"/>
      <c r="J81" s="245"/>
      <c r="K81" s="245"/>
      <c r="L81" s="245"/>
      <c r="M81" s="255"/>
      <c r="N81" s="255"/>
      <c r="O81" s="255"/>
      <c r="P81" s="256"/>
      <c r="Q81" s="87"/>
      <c r="R81" s="88">
        <f t="shared" si="8"/>
        <v>0</v>
      </c>
      <c r="S81" s="88">
        <f t="shared" si="9"/>
        <v>0</v>
      </c>
      <c r="T81" s="88">
        <f t="shared" si="10"/>
        <v>0</v>
      </c>
      <c r="U81" s="89">
        <f t="shared" si="11"/>
        <v>0</v>
      </c>
    </row>
    <row r="82" spans="1:21">
      <c r="A82" s="86" t="s">
        <v>114</v>
      </c>
      <c r="B82" s="251"/>
      <c r="C82" s="252"/>
      <c r="D82" s="253"/>
      <c r="E82" s="254"/>
      <c r="F82" s="245"/>
      <c r="G82" s="245"/>
      <c r="H82" s="245"/>
      <c r="I82" s="255"/>
      <c r="J82" s="245"/>
      <c r="K82" s="245"/>
      <c r="L82" s="245"/>
      <c r="M82" s="255"/>
      <c r="N82" s="255"/>
      <c r="O82" s="255"/>
      <c r="P82" s="256"/>
      <c r="Q82" s="87"/>
      <c r="R82" s="88">
        <f t="shared" si="8"/>
        <v>0</v>
      </c>
      <c r="S82" s="88">
        <f t="shared" si="9"/>
        <v>0</v>
      </c>
      <c r="T82" s="88">
        <f t="shared" si="10"/>
        <v>0</v>
      </c>
      <c r="U82" s="89">
        <f t="shared" si="11"/>
        <v>0</v>
      </c>
    </row>
    <row r="83" spans="1:21">
      <c r="A83" s="86" t="s">
        <v>114</v>
      </c>
      <c r="B83" s="251"/>
      <c r="C83" s="252"/>
      <c r="D83" s="253"/>
      <c r="E83" s="254"/>
      <c r="F83" s="245"/>
      <c r="G83" s="245"/>
      <c r="H83" s="245"/>
      <c r="I83" s="255"/>
      <c r="J83" s="245"/>
      <c r="K83" s="245"/>
      <c r="L83" s="245"/>
      <c r="M83" s="255"/>
      <c r="N83" s="255"/>
      <c r="O83" s="255"/>
      <c r="P83" s="256"/>
      <c r="Q83" s="87"/>
      <c r="R83" s="88">
        <f t="shared" si="0"/>
        <v>0</v>
      </c>
      <c r="S83" s="88">
        <f t="shared" si="1"/>
        <v>0</v>
      </c>
      <c r="T83" s="88">
        <f t="shared" si="2"/>
        <v>0</v>
      </c>
      <c r="U83" s="89">
        <f t="shared" si="3"/>
        <v>0</v>
      </c>
    </row>
    <row r="84" spans="1:21">
      <c r="A84" s="86" t="s">
        <v>114</v>
      </c>
      <c r="B84" s="251"/>
      <c r="C84" s="252"/>
      <c r="D84" s="253"/>
      <c r="E84" s="254"/>
      <c r="F84" s="245"/>
      <c r="G84" s="245"/>
      <c r="H84" s="245"/>
      <c r="I84" s="255"/>
      <c r="J84" s="245"/>
      <c r="K84" s="245"/>
      <c r="L84" s="245"/>
      <c r="M84" s="255"/>
      <c r="N84" s="255"/>
      <c r="O84" s="255"/>
      <c r="P84" s="256"/>
      <c r="Q84" s="87"/>
      <c r="R84" s="88">
        <f t="shared" si="0"/>
        <v>0</v>
      </c>
      <c r="S84" s="88">
        <f t="shared" si="1"/>
        <v>0</v>
      </c>
      <c r="T84" s="88">
        <f t="shared" si="2"/>
        <v>0</v>
      </c>
      <c r="U84" s="89">
        <f t="shared" si="3"/>
        <v>0</v>
      </c>
    </row>
    <row r="85" spans="1:21">
      <c r="A85" s="86" t="s">
        <v>114</v>
      </c>
      <c r="B85" s="251"/>
      <c r="C85" s="252"/>
      <c r="D85" s="253"/>
      <c r="E85" s="254"/>
      <c r="F85" s="245"/>
      <c r="G85" s="245"/>
      <c r="H85" s="245"/>
      <c r="I85" s="255"/>
      <c r="J85" s="245"/>
      <c r="K85" s="245"/>
      <c r="L85" s="245"/>
      <c r="M85" s="255"/>
      <c r="N85" s="255"/>
      <c r="O85" s="255"/>
      <c r="P85" s="256"/>
      <c r="Q85" s="87"/>
      <c r="R85" s="88">
        <f t="shared" si="0"/>
        <v>0</v>
      </c>
      <c r="S85" s="88">
        <f t="shared" si="1"/>
        <v>0</v>
      </c>
      <c r="T85" s="88">
        <f t="shared" si="2"/>
        <v>0</v>
      </c>
      <c r="U85" s="89">
        <f t="shared" si="3"/>
        <v>0</v>
      </c>
    </row>
    <row r="86" spans="1:21">
      <c r="A86" s="86" t="s">
        <v>114</v>
      </c>
      <c r="B86" s="251"/>
      <c r="C86" s="252"/>
      <c r="D86" s="253"/>
      <c r="E86" s="254"/>
      <c r="F86" s="245"/>
      <c r="G86" s="245"/>
      <c r="H86" s="245"/>
      <c r="I86" s="255"/>
      <c r="J86" s="245"/>
      <c r="K86" s="245"/>
      <c r="L86" s="245"/>
      <c r="M86" s="255"/>
      <c r="N86" s="255"/>
      <c r="O86" s="255"/>
      <c r="P86" s="256"/>
      <c r="Q86" s="87"/>
      <c r="R86" s="88">
        <f t="shared" si="0"/>
        <v>0</v>
      </c>
      <c r="S86" s="88">
        <f t="shared" si="1"/>
        <v>0</v>
      </c>
      <c r="T86" s="88">
        <f t="shared" si="2"/>
        <v>0</v>
      </c>
      <c r="U86" s="89">
        <f t="shared" si="3"/>
        <v>0</v>
      </c>
    </row>
    <row r="87" spans="1:21">
      <c r="A87" s="86" t="s">
        <v>114</v>
      </c>
      <c r="B87" s="251"/>
      <c r="C87" s="252"/>
      <c r="D87" s="253"/>
      <c r="E87" s="254"/>
      <c r="F87" s="245"/>
      <c r="G87" s="245"/>
      <c r="H87" s="245"/>
      <c r="I87" s="255"/>
      <c r="J87" s="245"/>
      <c r="K87" s="245"/>
      <c r="L87" s="245"/>
      <c r="M87" s="255"/>
      <c r="N87" s="255"/>
      <c r="O87" s="255"/>
      <c r="P87" s="256"/>
      <c r="Q87" s="87"/>
      <c r="R87" s="88">
        <f t="shared" si="0"/>
        <v>0</v>
      </c>
      <c r="S87" s="88">
        <f t="shared" si="1"/>
        <v>0</v>
      </c>
      <c r="T87" s="88">
        <f t="shared" si="2"/>
        <v>0</v>
      </c>
      <c r="U87" s="89">
        <f t="shared" si="3"/>
        <v>0</v>
      </c>
    </row>
    <row r="88" spans="1:21">
      <c r="A88" s="86" t="s">
        <v>114</v>
      </c>
      <c r="B88" s="251"/>
      <c r="C88" s="252"/>
      <c r="D88" s="253"/>
      <c r="E88" s="254"/>
      <c r="F88" s="245"/>
      <c r="G88" s="245"/>
      <c r="H88" s="245"/>
      <c r="I88" s="255"/>
      <c r="J88" s="245"/>
      <c r="K88" s="245"/>
      <c r="L88" s="245"/>
      <c r="M88" s="255"/>
      <c r="N88" s="255"/>
      <c r="O88" s="255"/>
      <c r="P88" s="256"/>
      <c r="Q88" s="87"/>
      <c r="R88" s="88">
        <f t="shared" si="0"/>
        <v>0</v>
      </c>
      <c r="S88" s="88">
        <f t="shared" si="1"/>
        <v>0</v>
      </c>
      <c r="T88" s="88">
        <f t="shared" si="2"/>
        <v>0</v>
      </c>
      <c r="U88" s="89">
        <f t="shared" si="3"/>
        <v>0</v>
      </c>
    </row>
    <row r="89" spans="1:21">
      <c r="A89" s="86" t="s">
        <v>114</v>
      </c>
      <c r="B89" s="251"/>
      <c r="C89" s="252"/>
      <c r="D89" s="253"/>
      <c r="E89" s="254"/>
      <c r="F89" s="245"/>
      <c r="G89" s="245"/>
      <c r="H89" s="245"/>
      <c r="I89" s="255"/>
      <c r="J89" s="245"/>
      <c r="K89" s="245"/>
      <c r="L89" s="245"/>
      <c r="M89" s="255"/>
      <c r="N89" s="255"/>
      <c r="O89" s="255"/>
      <c r="P89" s="256"/>
      <c r="Q89" s="87"/>
      <c r="R89" s="88">
        <f t="shared" si="0"/>
        <v>0</v>
      </c>
      <c r="S89" s="88">
        <f t="shared" si="1"/>
        <v>0</v>
      </c>
      <c r="T89" s="88">
        <f t="shared" si="2"/>
        <v>0</v>
      </c>
      <c r="U89" s="89">
        <f t="shared" si="3"/>
        <v>0</v>
      </c>
    </row>
    <row r="90" spans="1:21">
      <c r="A90" s="86" t="s">
        <v>114</v>
      </c>
      <c r="B90" s="251"/>
      <c r="C90" s="252"/>
      <c r="D90" s="253"/>
      <c r="E90" s="254"/>
      <c r="F90" s="245"/>
      <c r="G90" s="245"/>
      <c r="H90" s="245"/>
      <c r="I90" s="255"/>
      <c r="J90" s="245"/>
      <c r="K90" s="245"/>
      <c r="L90" s="245"/>
      <c r="M90" s="255"/>
      <c r="N90" s="255"/>
      <c r="O90" s="255"/>
      <c r="P90" s="256"/>
      <c r="Q90" s="87"/>
      <c r="R90" s="88">
        <f t="shared" si="0"/>
        <v>0</v>
      </c>
      <c r="S90" s="88">
        <f t="shared" si="1"/>
        <v>0</v>
      </c>
      <c r="T90" s="88">
        <f t="shared" si="2"/>
        <v>0</v>
      </c>
      <c r="U90" s="89">
        <f t="shared" si="3"/>
        <v>0</v>
      </c>
    </row>
    <row r="91" spans="1:21">
      <c r="A91" s="86" t="s">
        <v>114</v>
      </c>
      <c r="B91" s="251"/>
      <c r="C91" s="252"/>
      <c r="D91" s="253"/>
      <c r="E91" s="254"/>
      <c r="F91" s="245"/>
      <c r="G91" s="245"/>
      <c r="H91" s="245"/>
      <c r="I91" s="255"/>
      <c r="J91" s="245"/>
      <c r="K91" s="245"/>
      <c r="L91" s="245"/>
      <c r="M91" s="255"/>
      <c r="N91" s="255"/>
      <c r="O91" s="255"/>
      <c r="P91" s="256"/>
      <c r="Q91" s="87"/>
      <c r="R91" s="88">
        <f t="shared" si="0"/>
        <v>0</v>
      </c>
      <c r="S91" s="88">
        <f t="shared" si="1"/>
        <v>0</v>
      </c>
      <c r="T91" s="88">
        <f t="shared" si="2"/>
        <v>0</v>
      </c>
      <c r="U91" s="89">
        <f t="shared" si="3"/>
        <v>0</v>
      </c>
    </row>
    <row r="92" spans="1:21">
      <c r="A92" s="86" t="s">
        <v>114</v>
      </c>
      <c r="B92" s="251"/>
      <c r="C92" s="252"/>
      <c r="D92" s="253"/>
      <c r="E92" s="254"/>
      <c r="F92" s="245"/>
      <c r="G92" s="245"/>
      <c r="H92" s="245"/>
      <c r="I92" s="255"/>
      <c r="J92" s="245"/>
      <c r="K92" s="245"/>
      <c r="L92" s="245"/>
      <c r="M92" s="255"/>
      <c r="N92" s="255"/>
      <c r="O92" s="255"/>
      <c r="P92" s="256"/>
      <c r="Q92" s="87"/>
      <c r="R92" s="88">
        <f t="shared" si="0"/>
        <v>0</v>
      </c>
      <c r="S92" s="88">
        <f t="shared" si="1"/>
        <v>0</v>
      </c>
      <c r="T92" s="88">
        <f t="shared" si="2"/>
        <v>0</v>
      </c>
      <c r="U92" s="89">
        <f t="shared" si="3"/>
        <v>0</v>
      </c>
    </row>
    <row r="93" spans="1:21">
      <c r="A93" s="86" t="s">
        <v>114</v>
      </c>
      <c r="B93" s="251"/>
      <c r="C93" s="252"/>
      <c r="D93" s="253"/>
      <c r="E93" s="254"/>
      <c r="F93" s="245"/>
      <c r="G93" s="245"/>
      <c r="H93" s="245"/>
      <c r="I93" s="255"/>
      <c r="J93" s="245"/>
      <c r="K93" s="245"/>
      <c r="L93" s="245"/>
      <c r="M93" s="255"/>
      <c r="N93" s="255"/>
      <c r="O93" s="255"/>
      <c r="P93" s="256"/>
      <c r="Q93" s="87"/>
      <c r="R93" s="88">
        <f t="shared" si="0"/>
        <v>0</v>
      </c>
      <c r="S93" s="88">
        <f t="shared" si="1"/>
        <v>0</v>
      </c>
      <c r="T93" s="88">
        <f t="shared" si="2"/>
        <v>0</v>
      </c>
      <c r="U93" s="89">
        <f t="shared" si="3"/>
        <v>0</v>
      </c>
    </row>
    <row r="94" spans="1:21">
      <c r="A94" s="86" t="s">
        <v>114</v>
      </c>
      <c r="B94" s="251"/>
      <c r="C94" s="252"/>
      <c r="D94" s="253"/>
      <c r="E94" s="254"/>
      <c r="F94" s="245"/>
      <c r="G94" s="245"/>
      <c r="H94" s="245"/>
      <c r="I94" s="255"/>
      <c r="J94" s="245"/>
      <c r="K94" s="245"/>
      <c r="L94" s="245"/>
      <c r="M94" s="255"/>
      <c r="N94" s="255"/>
      <c r="O94" s="255"/>
      <c r="P94" s="256"/>
      <c r="Q94" s="87"/>
      <c r="R94" s="88">
        <f t="shared" si="0"/>
        <v>0</v>
      </c>
      <c r="S94" s="88">
        <f t="shared" si="1"/>
        <v>0</v>
      </c>
      <c r="T94" s="88">
        <f t="shared" si="2"/>
        <v>0</v>
      </c>
      <c r="U94" s="89">
        <f t="shared" si="3"/>
        <v>0</v>
      </c>
    </row>
    <row r="95" spans="1:21">
      <c r="A95" s="86" t="s">
        <v>114</v>
      </c>
      <c r="B95" s="251"/>
      <c r="C95" s="252"/>
      <c r="D95" s="253"/>
      <c r="E95" s="254"/>
      <c r="F95" s="245"/>
      <c r="G95" s="245"/>
      <c r="H95" s="245"/>
      <c r="I95" s="255"/>
      <c r="J95" s="245"/>
      <c r="K95" s="245"/>
      <c r="L95" s="245"/>
      <c r="M95" s="255"/>
      <c r="N95" s="255"/>
      <c r="O95" s="255"/>
      <c r="P95" s="256"/>
      <c r="Q95" s="87"/>
      <c r="R95" s="88">
        <f t="shared" si="0"/>
        <v>0</v>
      </c>
      <c r="S95" s="88">
        <f t="shared" si="1"/>
        <v>0</v>
      </c>
      <c r="T95" s="88">
        <f t="shared" si="2"/>
        <v>0</v>
      </c>
      <c r="U95" s="89">
        <f t="shared" si="3"/>
        <v>0</v>
      </c>
    </row>
    <row r="96" spans="1:21">
      <c r="A96" s="86" t="s">
        <v>114</v>
      </c>
      <c r="B96" s="251"/>
      <c r="C96" s="252"/>
      <c r="D96" s="253"/>
      <c r="E96" s="254"/>
      <c r="F96" s="245"/>
      <c r="G96" s="245"/>
      <c r="H96" s="245"/>
      <c r="I96" s="255"/>
      <c r="J96" s="245"/>
      <c r="K96" s="245"/>
      <c r="L96" s="245"/>
      <c r="M96" s="255"/>
      <c r="N96" s="255"/>
      <c r="O96" s="255"/>
      <c r="P96" s="256"/>
      <c r="Q96" s="87"/>
      <c r="R96" s="88">
        <f t="shared" si="0"/>
        <v>0</v>
      </c>
      <c r="S96" s="88">
        <f t="shared" si="1"/>
        <v>0</v>
      </c>
      <c r="T96" s="88">
        <f t="shared" si="2"/>
        <v>0</v>
      </c>
      <c r="U96" s="89">
        <f t="shared" si="3"/>
        <v>0</v>
      </c>
    </row>
    <row r="97" spans="1:24">
      <c r="A97" s="86" t="s">
        <v>114</v>
      </c>
      <c r="B97" s="251"/>
      <c r="C97" s="252"/>
      <c r="D97" s="253"/>
      <c r="E97" s="254"/>
      <c r="F97" s="245"/>
      <c r="G97" s="245"/>
      <c r="H97" s="245"/>
      <c r="I97" s="255"/>
      <c r="J97" s="245"/>
      <c r="K97" s="245"/>
      <c r="L97" s="245"/>
      <c r="M97" s="255"/>
      <c r="N97" s="255"/>
      <c r="O97" s="255"/>
      <c r="P97" s="256"/>
      <c r="Q97" s="87"/>
      <c r="R97" s="88">
        <f t="shared" si="0"/>
        <v>0</v>
      </c>
      <c r="S97" s="88">
        <f t="shared" si="1"/>
        <v>0</v>
      </c>
      <c r="T97" s="88">
        <f t="shared" si="2"/>
        <v>0</v>
      </c>
      <c r="U97" s="89">
        <f t="shared" si="3"/>
        <v>0</v>
      </c>
    </row>
    <row r="98" spans="1:24">
      <c r="A98" s="86" t="s">
        <v>114</v>
      </c>
      <c r="B98" s="251"/>
      <c r="C98" s="252"/>
      <c r="D98" s="253"/>
      <c r="E98" s="254"/>
      <c r="F98" s="245"/>
      <c r="G98" s="245"/>
      <c r="H98" s="245"/>
      <c r="I98" s="255"/>
      <c r="J98" s="245"/>
      <c r="K98" s="245"/>
      <c r="L98" s="245"/>
      <c r="M98" s="255"/>
      <c r="N98" s="255"/>
      <c r="O98" s="255"/>
      <c r="P98" s="256"/>
      <c r="Q98" s="87"/>
      <c r="R98" s="88">
        <f t="shared" si="0"/>
        <v>0</v>
      </c>
      <c r="S98" s="88">
        <f t="shared" si="1"/>
        <v>0</v>
      </c>
      <c r="T98" s="88">
        <f t="shared" si="2"/>
        <v>0</v>
      </c>
      <c r="U98" s="89">
        <f t="shared" si="3"/>
        <v>0</v>
      </c>
    </row>
    <row r="99" spans="1:24">
      <c r="A99" s="86" t="s">
        <v>114</v>
      </c>
      <c r="B99" s="251"/>
      <c r="C99" s="252"/>
      <c r="D99" s="253"/>
      <c r="E99" s="254"/>
      <c r="F99" s="245"/>
      <c r="G99" s="245"/>
      <c r="H99" s="245"/>
      <c r="I99" s="255"/>
      <c r="J99" s="245"/>
      <c r="K99" s="245"/>
      <c r="L99" s="245"/>
      <c r="M99" s="255"/>
      <c r="N99" s="255"/>
      <c r="O99" s="255"/>
      <c r="P99" s="256"/>
      <c r="Q99" s="87"/>
      <c r="R99" s="88">
        <f t="shared" si="0"/>
        <v>0</v>
      </c>
      <c r="S99" s="88">
        <f t="shared" si="1"/>
        <v>0</v>
      </c>
      <c r="T99" s="88">
        <f t="shared" si="2"/>
        <v>0</v>
      </c>
      <c r="U99" s="89">
        <f t="shared" si="3"/>
        <v>0</v>
      </c>
    </row>
    <row r="100" spans="1:24">
      <c r="A100" s="86" t="s">
        <v>114</v>
      </c>
      <c r="B100" s="251"/>
      <c r="C100" s="251"/>
      <c r="D100" s="253"/>
      <c r="E100" s="254"/>
      <c r="F100" s="245"/>
      <c r="G100" s="245"/>
      <c r="H100" s="245"/>
      <c r="I100" s="255"/>
      <c r="J100" s="245"/>
      <c r="K100" s="245"/>
      <c r="L100" s="245"/>
      <c r="M100" s="255"/>
      <c r="N100" s="255"/>
      <c r="O100" s="255"/>
      <c r="P100" s="256"/>
      <c r="Q100" s="87"/>
      <c r="R100" s="88">
        <f t="shared" ref="R100" si="12">F100*J100</f>
        <v>0</v>
      </c>
      <c r="S100" s="88">
        <f t="shared" ref="S100" si="13">G100*K100</f>
        <v>0</v>
      </c>
      <c r="T100" s="88">
        <f t="shared" ref="T100" si="14">H100*L100</f>
        <v>0</v>
      </c>
      <c r="U100" s="89">
        <f t="shared" ref="U100" si="15">R100+S100+T100</f>
        <v>0</v>
      </c>
    </row>
    <row r="101" spans="1:24">
      <c r="A101" s="86"/>
      <c r="B101" s="90"/>
      <c r="C101" s="43"/>
      <c r="D101" s="43"/>
      <c r="E101" s="43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43"/>
      <c r="Q101" s="91"/>
      <c r="R101" s="91"/>
      <c r="S101" s="91"/>
      <c r="T101" s="91"/>
      <c r="U101" s="92"/>
    </row>
    <row r="102" spans="1:24" ht="15.75" thickBot="1">
      <c r="A102" s="86"/>
      <c r="B102" s="43"/>
      <c r="C102" s="43"/>
      <c r="D102" s="43"/>
      <c r="E102" s="4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3"/>
      <c r="Q102" s="91"/>
      <c r="R102" s="93">
        <f>SUM(R12:R100)</f>
        <v>0</v>
      </c>
      <c r="S102" s="93">
        <f>SUM(S12:S100)</f>
        <v>0</v>
      </c>
      <c r="T102" s="93">
        <f>SUM(T12:T100)</f>
        <v>0</v>
      </c>
      <c r="U102" s="94">
        <f>SUM(U12:U100)</f>
        <v>0</v>
      </c>
    </row>
    <row r="103" spans="1:24" ht="15.75" thickTop="1">
      <c r="A103" s="8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95"/>
    </row>
    <row r="104" spans="1:24">
      <c r="A104" s="8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96" t="s">
        <v>133</v>
      </c>
      <c r="U104" s="97">
        <f>U102/1000</f>
        <v>0</v>
      </c>
      <c r="V104" s="98"/>
      <c r="X104" s="99"/>
    </row>
    <row r="105" spans="1:24">
      <c r="A105" s="86"/>
      <c r="B105" s="485" t="s">
        <v>116</v>
      </c>
      <c r="C105" s="485"/>
      <c r="D105" s="485"/>
      <c r="E105" s="43"/>
      <c r="F105" s="43"/>
      <c r="G105" s="486" t="s">
        <v>117</v>
      </c>
      <c r="H105" s="486"/>
      <c r="I105" s="486"/>
      <c r="J105" s="486"/>
      <c r="K105" s="486"/>
      <c r="L105" s="43"/>
      <c r="M105" s="43"/>
      <c r="N105" s="43"/>
      <c r="O105" s="43"/>
      <c r="P105" s="43"/>
      <c r="Q105" s="43"/>
      <c r="R105" s="43"/>
      <c r="S105" s="43"/>
      <c r="U105" s="95"/>
    </row>
    <row r="106" spans="1:24" ht="15.75" thickBot="1">
      <c r="A106" s="8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100"/>
      <c r="Q106" s="100"/>
      <c r="R106" s="490" t="s">
        <v>134</v>
      </c>
      <c r="S106" s="491"/>
      <c r="T106" s="491"/>
      <c r="U106" s="101">
        <f>'Fracción II 3er 2022'!U106+U104</f>
        <v>0</v>
      </c>
      <c r="V106" s="99"/>
    </row>
    <row r="107" spans="1:24" ht="15.75" thickTop="1">
      <c r="A107" s="86"/>
      <c r="U107" s="42"/>
    </row>
    <row r="108" spans="1:24">
      <c r="A108" s="86"/>
      <c r="B108" s="102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R108" s="104"/>
      <c r="S108" s="104"/>
      <c r="T108" s="104"/>
      <c r="U108" s="42"/>
    </row>
    <row r="109" spans="1:24">
      <c r="A109" s="41"/>
      <c r="T109" s="103"/>
      <c r="U109" s="42"/>
    </row>
    <row r="110" spans="1:24" ht="15.75" thickBot="1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105"/>
      <c r="S110" s="105"/>
      <c r="T110" s="105"/>
      <c r="U110" s="67"/>
    </row>
    <row r="114" spans="21:21">
      <c r="U114" s="106"/>
    </row>
  </sheetData>
  <mergeCells count="16">
    <mergeCell ref="A6:P6"/>
    <mergeCell ref="R6:U6"/>
    <mergeCell ref="A5:T5"/>
    <mergeCell ref="R106:T106"/>
    <mergeCell ref="A10:U10"/>
    <mergeCell ref="A7:A9"/>
    <mergeCell ref="B7:P7"/>
    <mergeCell ref="B8:B9"/>
    <mergeCell ref="D8:D9"/>
    <mergeCell ref="F8:H8"/>
    <mergeCell ref="J8:L8"/>
    <mergeCell ref="N8:N9"/>
    <mergeCell ref="P8:P9"/>
    <mergeCell ref="R8:U8"/>
    <mergeCell ref="B105:D105"/>
    <mergeCell ref="G105:K105"/>
  </mergeCells>
  <printOptions horizontalCentered="1"/>
  <pageMargins left="0.39370078740157483" right="0.39370078740157483" top="0.39370078740157483" bottom="0.39370078740157483" header="0.31496062992125984" footer="0.31496062992125984"/>
  <pageSetup scale="54" fitToHeight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AI50"/>
  <sheetViews>
    <sheetView zoomScale="90" zoomScaleNormal="90" workbookViewId="0"/>
  </sheetViews>
  <sheetFormatPr defaultColWidth="11.42578125" defaultRowHeight="15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4.85546875" style="6" customWidth="1"/>
    <col min="17" max="17" width="16" style="6" customWidth="1"/>
    <col min="18" max="19" width="1.5703125" style="6" customWidth="1"/>
    <col min="20" max="22" width="14.7109375" style="6" customWidth="1"/>
    <col min="23" max="23" width="16.28515625" style="6" customWidth="1"/>
    <col min="24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>
      <c r="A1" s="542" t="s">
        <v>135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191"/>
      <c r="T1" s="550" t="s">
        <v>136</v>
      </c>
      <c r="U1" s="551"/>
      <c r="V1" s="551"/>
      <c r="W1" s="551"/>
      <c r="X1" s="551"/>
      <c r="Y1" s="551"/>
      <c r="Z1" s="551"/>
      <c r="AA1" s="551"/>
      <c r="AB1" s="552"/>
      <c r="AE1" s="4"/>
    </row>
    <row r="2" spans="1:35" s="3" customFormat="1" ht="20.25" customHeight="1">
      <c r="A2" s="542" t="s">
        <v>137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191"/>
      <c r="T2" s="558">
        <f>Q28</f>
        <v>0</v>
      </c>
      <c r="U2" s="570"/>
      <c r="V2" s="570"/>
      <c r="W2" s="570"/>
      <c r="X2" s="570"/>
      <c r="Y2" s="570"/>
      <c r="Z2" s="570"/>
      <c r="AA2" s="570"/>
      <c r="AB2" s="571"/>
      <c r="AE2" s="210"/>
    </row>
    <row r="3" spans="1:35" s="3" customFormat="1" ht="20.25" customHeight="1">
      <c r="A3" s="543" t="s">
        <v>138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191"/>
      <c r="S3" s="6"/>
      <c r="T3" s="553">
        <f>IF(Q28=0,0,T4/$Q$28)</f>
        <v>0</v>
      </c>
      <c r="U3" s="554"/>
      <c r="V3" s="554"/>
      <c r="W3" s="553">
        <f>IF(Q28=0,0,W4/$Q$28)</f>
        <v>0</v>
      </c>
      <c r="X3" s="554"/>
      <c r="Y3" s="554"/>
      <c r="Z3" s="553">
        <f>IF(Q28=0,0,Z4/$Q$28)</f>
        <v>0</v>
      </c>
      <c r="AA3" s="554"/>
      <c r="AB3" s="554"/>
      <c r="AE3" s="210"/>
    </row>
    <row r="4" spans="1:35" s="3" customFormat="1" ht="20.25" customHeight="1">
      <c r="A4" s="544" t="s">
        <v>101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91"/>
      <c r="S4" s="6"/>
      <c r="T4" s="558">
        <f>E28</f>
        <v>0</v>
      </c>
      <c r="U4" s="559"/>
      <c r="V4" s="560"/>
      <c r="W4" s="558">
        <f>I28</f>
        <v>0</v>
      </c>
      <c r="X4" s="559"/>
      <c r="Y4" s="560"/>
      <c r="Z4" s="558">
        <f>M28</f>
        <v>0</v>
      </c>
      <c r="AA4" s="559"/>
      <c r="AB4" s="560"/>
      <c r="AE4" s="210"/>
    </row>
    <row r="5" spans="1:35" s="3" customFormat="1" ht="20.25" customHeight="1">
      <c r="A5" s="609" t="s">
        <v>139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191"/>
      <c r="S5" s="6"/>
      <c r="T5" s="561" t="s">
        <v>140</v>
      </c>
      <c r="U5" s="562"/>
      <c r="V5" s="563"/>
      <c r="W5" s="564" t="s">
        <v>141</v>
      </c>
      <c r="X5" s="565"/>
      <c r="Y5" s="566"/>
      <c r="Z5" s="564" t="s">
        <v>142</v>
      </c>
      <c r="AA5" s="565"/>
      <c r="AB5" s="566"/>
      <c r="AE5" s="210"/>
    </row>
    <row r="6" spans="1:35" ht="21.75">
      <c r="A6" s="517" t="s">
        <v>143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N6" s="5"/>
      <c r="O6" s="517" t="s">
        <v>144</v>
      </c>
      <c r="P6" s="518"/>
      <c r="Q6" s="519"/>
      <c r="R6" s="192"/>
      <c r="T6" s="259" t="s">
        <v>76</v>
      </c>
      <c r="U6" s="259" t="s">
        <v>77</v>
      </c>
      <c r="V6" s="259" t="s">
        <v>78</v>
      </c>
      <c r="W6" s="259" t="s">
        <v>76</v>
      </c>
      <c r="X6" s="259" t="s">
        <v>77</v>
      </c>
      <c r="Y6" s="259" t="s">
        <v>78</v>
      </c>
      <c r="Z6" s="259" t="s">
        <v>76</v>
      </c>
      <c r="AA6" s="259" t="s">
        <v>77</v>
      </c>
      <c r="AB6" s="259" t="s">
        <v>78</v>
      </c>
      <c r="AC6" s="3"/>
      <c r="AD6" s="3"/>
      <c r="AE6" s="210"/>
      <c r="AF6" s="3"/>
      <c r="AG6" s="3"/>
      <c r="AH6" s="3"/>
      <c r="AI6" s="3"/>
    </row>
    <row r="7" spans="1:35" ht="12.75" customHeight="1">
      <c r="A7" s="526" t="s">
        <v>104</v>
      </c>
      <c r="B7" s="528" t="s">
        <v>145</v>
      </c>
      <c r="C7" s="535" t="s">
        <v>146</v>
      </c>
      <c r="D7" s="536"/>
      <c r="E7" s="536"/>
      <c r="F7" s="536"/>
      <c r="G7" s="536"/>
      <c r="H7" s="536"/>
      <c r="I7" s="536"/>
      <c r="J7" s="536"/>
      <c r="K7" s="536"/>
      <c r="L7" s="536"/>
      <c r="M7" s="537"/>
      <c r="N7" s="8"/>
      <c r="O7" s="529" t="s">
        <v>118</v>
      </c>
      <c r="P7" s="530"/>
      <c r="Q7" s="531"/>
      <c r="R7" s="193"/>
      <c r="S7" s="30"/>
      <c r="T7" s="260">
        <f>C12</f>
        <v>0</v>
      </c>
      <c r="U7" s="260">
        <f t="shared" ref="U7:V7" si="0">D12</f>
        <v>0</v>
      </c>
      <c r="V7" s="260">
        <f t="shared" si="0"/>
        <v>0</v>
      </c>
      <c r="W7" s="260">
        <f>G12</f>
        <v>0</v>
      </c>
      <c r="X7" s="260">
        <f t="shared" ref="X7:Y7" si="1">H12</f>
        <v>0</v>
      </c>
      <c r="Y7" s="260">
        <f t="shared" si="1"/>
        <v>0</v>
      </c>
      <c r="Z7" s="260">
        <f>K12</f>
        <v>0</v>
      </c>
      <c r="AA7" s="260">
        <f t="shared" ref="AA7:AB7" si="2">L12</f>
        <v>0</v>
      </c>
      <c r="AB7" s="260">
        <f t="shared" si="2"/>
        <v>0</v>
      </c>
      <c r="AC7" s="3"/>
      <c r="AD7" s="3"/>
      <c r="AE7" s="4"/>
      <c r="AF7" s="3"/>
      <c r="AG7" s="3"/>
      <c r="AH7" s="3"/>
      <c r="AI7" s="3"/>
    </row>
    <row r="8" spans="1:35" ht="12.75" customHeight="1">
      <c r="A8" s="527"/>
      <c r="B8" s="528"/>
      <c r="C8" s="538" t="s">
        <v>140</v>
      </c>
      <c r="D8" s="515"/>
      <c r="E8" s="516"/>
      <c r="F8" s="9"/>
      <c r="G8" s="514" t="s">
        <v>141</v>
      </c>
      <c r="H8" s="515"/>
      <c r="I8" s="516"/>
      <c r="J8" s="10"/>
      <c r="K8" s="539" t="s">
        <v>142</v>
      </c>
      <c r="L8" s="540"/>
      <c r="M8" s="541"/>
      <c r="N8" s="11"/>
      <c r="O8" s="532"/>
      <c r="P8" s="533"/>
      <c r="Q8" s="534"/>
      <c r="R8" s="193"/>
      <c r="S8" s="30"/>
      <c r="T8" s="301">
        <f>IF(T4=0,0,T7/T4)</f>
        <v>0</v>
      </c>
      <c r="U8" s="301">
        <f>IF(T4=0,0,U7/T4)</f>
        <v>0</v>
      </c>
      <c r="V8" s="301">
        <f>IF(T4=0,0,V7/T4)</f>
        <v>0</v>
      </c>
      <c r="W8" s="301">
        <f>IF(W4=0,0,W7/W4)</f>
        <v>0</v>
      </c>
      <c r="X8" s="301">
        <f>IF(W4=0,0,X7/W4)</f>
        <v>0</v>
      </c>
      <c r="Y8" s="301">
        <f>IF(W4=0,0,Y7/W4)</f>
        <v>0</v>
      </c>
      <c r="Z8" s="301">
        <f>IF(Z4=0,0,Z7/Z4)</f>
        <v>0</v>
      </c>
      <c r="AA8" s="301">
        <f>IF(Z4=0,0,AA7/Z4)</f>
        <v>0</v>
      </c>
      <c r="AB8" s="301">
        <f>IF(Z4=0,0,AB7/Z4)</f>
        <v>0</v>
      </c>
      <c r="AC8" s="3"/>
      <c r="AD8" s="3"/>
      <c r="AE8" s="4"/>
      <c r="AF8" s="3"/>
      <c r="AG8" s="3"/>
      <c r="AH8" s="3"/>
      <c r="AI8" s="3"/>
    </row>
    <row r="9" spans="1:35" ht="19.5" thickBot="1">
      <c r="A9" s="527"/>
      <c r="B9" s="528"/>
      <c r="C9" s="12" t="s">
        <v>76</v>
      </c>
      <c r="D9" s="12" t="s">
        <v>77</v>
      </c>
      <c r="E9" s="12" t="s">
        <v>78</v>
      </c>
      <c r="F9" s="13"/>
      <c r="G9" s="12" t="s">
        <v>76</v>
      </c>
      <c r="H9" s="12" t="s">
        <v>77</v>
      </c>
      <c r="I9" s="12" t="s">
        <v>78</v>
      </c>
      <c r="J9" s="13"/>
      <c r="K9" s="12" t="s">
        <v>76</v>
      </c>
      <c r="L9" s="12" t="s">
        <v>77</v>
      </c>
      <c r="M9" s="12" t="s">
        <v>78</v>
      </c>
      <c r="N9" s="13"/>
      <c r="O9" s="14" t="s">
        <v>76</v>
      </c>
      <c r="P9" s="14" t="s">
        <v>147</v>
      </c>
      <c r="Q9" s="15" t="s">
        <v>148</v>
      </c>
      <c r="R9" s="194"/>
      <c r="S9" s="30"/>
      <c r="T9" s="262"/>
      <c r="U9" s="262"/>
      <c r="V9" s="262"/>
      <c r="W9" s="262"/>
      <c r="X9" s="262"/>
      <c r="Y9" s="262"/>
      <c r="Z9" s="262"/>
      <c r="AA9" s="262"/>
      <c r="AB9" s="262"/>
      <c r="AC9" s="3"/>
      <c r="AD9" s="3"/>
      <c r="AE9" s="4"/>
      <c r="AF9" s="3"/>
      <c r="AG9" s="3"/>
      <c r="AH9" s="3"/>
    </row>
    <row r="10" spans="1:35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63"/>
      <c r="U10" s="264"/>
      <c r="V10" s="264"/>
      <c r="W10" s="264"/>
      <c r="X10" s="264"/>
      <c r="Y10" s="264"/>
      <c r="Z10" s="264"/>
      <c r="AA10" s="264"/>
      <c r="AB10" s="265"/>
    </row>
    <row r="11" spans="1:35" s="30" customFormat="1">
      <c r="A11" s="385"/>
      <c r="B11" s="181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55" t="s">
        <v>149</v>
      </c>
      <c r="U11" s="556"/>
      <c r="V11" s="556"/>
      <c r="W11" s="556"/>
      <c r="X11" s="556"/>
      <c r="Y11" s="556"/>
      <c r="Z11" s="556"/>
      <c r="AA11" s="556"/>
      <c r="AB11" s="557"/>
      <c r="AC11" s="6"/>
      <c r="AD11" s="6"/>
      <c r="AE11" s="6"/>
      <c r="AF11" s="6"/>
      <c r="AG11" s="6"/>
      <c r="AH11" s="6"/>
      <c r="AI11" s="6"/>
    </row>
    <row r="12" spans="1:35" s="30" customFormat="1" ht="18" customHeight="1">
      <c r="A12" s="521" t="str">
        <f>VLOOKUP('Hoja de trabajo'!$A$2,Hoja1!$B$1:$C$10,2,FALSE)</f>
        <v>Elegir Institución en Hoja de trabajo</v>
      </c>
      <c r="B12" s="520" t="str">
        <f>'Hoja de trabajo'!D41</f>
        <v>APOYO A CENTROS Y ORGANIZACIONES DE EDUCACIÓN                                                U080</v>
      </c>
      <c r="C12" s="230"/>
      <c r="D12" s="231"/>
      <c r="E12" s="232"/>
      <c r="F12" s="258"/>
      <c r="G12" s="230"/>
      <c r="H12" s="231"/>
      <c r="I12" s="232"/>
      <c r="J12" s="258"/>
      <c r="K12" s="230"/>
      <c r="L12" s="231"/>
      <c r="M12" s="232"/>
      <c r="N12" s="28"/>
      <c r="O12" s="35">
        <f>C12+G12+K12</f>
        <v>0</v>
      </c>
      <c r="P12" s="38">
        <f>O12+D12+H12+L12</f>
        <v>0</v>
      </c>
      <c r="Q12" s="40">
        <f>P12+E12+I12+M12</f>
        <v>0</v>
      </c>
      <c r="R12" s="195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>
      <c r="A13" s="521"/>
      <c r="B13" s="520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95"/>
      <c r="T13" s="41"/>
      <c r="U13" s="6"/>
      <c r="V13" s="43"/>
      <c r="W13" s="6"/>
      <c r="X13" s="43"/>
      <c r="Y13" s="567" t="s">
        <v>150</v>
      </c>
      <c r="Z13" s="523" t="s">
        <v>151</v>
      </c>
      <c r="AA13" s="547" t="s">
        <v>152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>
      <c r="A14" s="521"/>
      <c r="B14" s="36"/>
      <c r="C14" s="175"/>
      <c r="D14" s="176"/>
      <c r="E14" s="177"/>
      <c r="F14" s="21"/>
      <c r="G14" s="175"/>
      <c r="H14" s="176"/>
      <c r="I14" s="177"/>
      <c r="J14" s="21"/>
      <c r="K14" s="175"/>
      <c r="L14" s="176"/>
      <c r="M14" s="177"/>
      <c r="N14" s="28"/>
      <c r="O14" s="178"/>
      <c r="P14" s="179"/>
      <c r="Q14" s="180"/>
      <c r="T14" s="41"/>
      <c r="U14" s="6"/>
      <c r="V14" s="43"/>
      <c r="W14" s="6"/>
      <c r="X14" s="43"/>
      <c r="Y14" s="568"/>
      <c r="Z14" s="524"/>
      <c r="AA14" s="548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>
      <c r="A15" s="521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69"/>
      <c r="Z15" s="525"/>
      <c r="AA15" s="549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>
      <c r="A16" s="521"/>
      <c r="B16" s="371" t="str">
        <f>'Hoja de trabajo'!D42</f>
        <v>AAA</v>
      </c>
      <c r="C16" s="230">
        <v>0</v>
      </c>
      <c r="D16" s="231">
        <v>0</v>
      </c>
      <c r="E16" s="232">
        <v>0</v>
      </c>
      <c r="F16" s="258"/>
      <c r="G16" s="230">
        <v>0</v>
      </c>
      <c r="H16" s="231">
        <v>0</v>
      </c>
      <c r="I16" s="232">
        <v>0</v>
      </c>
      <c r="J16" s="21"/>
      <c r="K16" s="35">
        <f>'Hoja de trabajo'!D32</f>
        <v>0</v>
      </c>
      <c r="L16" s="38">
        <f>'Hoja de trabajo'!E32</f>
        <v>0</v>
      </c>
      <c r="M16" s="39">
        <f>'Hoja de trabajo'!F32</f>
        <v>0</v>
      </c>
      <c r="N16" s="28"/>
      <c r="O16" s="35">
        <f>C16+G16+K16</f>
        <v>0</v>
      </c>
      <c r="P16" s="38">
        <f>O16+D16+H16+L16</f>
        <v>0</v>
      </c>
      <c r="Q16" s="40">
        <f>P16+E16+I16+M16</f>
        <v>0</v>
      </c>
      <c r="R16" s="195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>
      <c r="A17" s="521"/>
      <c r="B17" s="371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66"/>
      <c r="W17" s="267" t="s">
        <v>153</v>
      </c>
      <c r="X17" s="43"/>
      <c r="Y17" s="106">
        <f>'Fracción II 1er 2022'!U106</f>
        <v>0</v>
      </c>
      <c r="Z17" s="271">
        <f>IF(Y21=0,0,Y17/Y21)</f>
        <v>0</v>
      </c>
      <c r="AA17" s="269" t="s">
        <v>154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>
      <c r="A18" s="521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106"/>
      <c r="Z18" s="6"/>
      <c r="AA18" s="269"/>
      <c r="AB18" s="42"/>
      <c r="AC18" s="6"/>
      <c r="AE18" s="6"/>
      <c r="AF18" s="6"/>
      <c r="AG18" s="6"/>
      <c r="AH18" s="6"/>
      <c r="AI18" s="6"/>
    </row>
    <row r="19" spans="1:35" s="30" customFormat="1" ht="18.95" customHeight="1">
      <c r="A19" s="521"/>
      <c r="B19" s="371" t="str">
        <f>'Hoja de trabajo'!D43</f>
        <v>BBB</v>
      </c>
      <c r="C19" s="230">
        <v>0</v>
      </c>
      <c r="D19" s="231">
        <v>0</v>
      </c>
      <c r="E19" s="232">
        <v>0</v>
      </c>
      <c r="F19" s="258"/>
      <c r="G19" s="230">
        <v>0</v>
      </c>
      <c r="H19" s="231">
        <v>0</v>
      </c>
      <c r="I19" s="232">
        <v>0</v>
      </c>
      <c r="J19" s="21"/>
      <c r="K19" s="35">
        <f>'Hoja de trabajo'!D34</f>
        <v>0</v>
      </c>
      <c r="L19" s="38">
        <f>'Hoja de trabajo'!E34</f>
        <v>0</v>
      </c>
      <c r="M19" s="39">
        <f>'Hoja de trabajo'!F34</f>
        <v>0</v>
      </c>
      <c r="N19" s="28"/>
      <c r="O19" s="35">
        <f>C19+G19+K19</f>
        <v>0</v>
      </c>
      <c r="P19" s="38">
        <f>O19+D19+H19+L19</f>
        <v>0</v>
      </c>
      <c r="Q19" s="40">
        <f>P19+E19+I19+M19</f>
        <v>0</v>
      </c>
      <c r="R19" s="195"/>
      <c r="T19" s="41"/>
      <c r="U19" s="6"/>
      <c r="W19" s="267" t="s">
        <v>155</v>
      </c>
      <c r="X19" s="6"/>
      <c r="Y19" s="106">
        <f>W40</f>
        <v>0</v>
      </c>
      <c r="Z19" s="271">
        <f>IF(Y21=0,0,Y19/Y21)</f>
        <v>0</v>
      </c>
      <c r="AA19" s="269" t="s">
        <v>156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>
      <c r="A20" s="521"/>
      <c r="B20" s="371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69"/>
      <c r="AB20" s="42"/>
      <c r="AC20" s="6"/>
      <c r="AF20" s="6"/>
      <c r="AG20" s="6"/>
      <c r="AH20" s="6"/>
      <c r="AI20" s="6"/>
    </row>
    <row r="21" spans="1:35" s="30" customFormat="1" ht="18.95" customHeight="1" thickBot="1">
      <c r="A21" s="522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157</v>
      </c>
      <c r="X21" s="43"/>
      <c r="Y21" s="270">
        <f>Y17+Y19</f>
        <v>0</v>
      </c>
      <c r="Z21" s="271">
        <f>Z17+Z19</f>
        <v>0</v>
      </c>
      <c r="AA21" s="269" t="s">
        <v>158</v>
      </c>
      <c r="AB21" s="42"/>
      <c r="AC21" s="6"/>
      <c r="AD21" s="6"/>
      <c r="AG21" s="6"/>
      <c r="AH21" s="6"/>
      <c r="AI21" s="6"/>
    </row>
    <row r="22" spans="1:35" s="30" customFormat="1" ht="18.95" customHeight="1" thickBot="1">
      <c r="A22" s="233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>
      <c r="A24" s="69"/>
      <c r="B24" s="53" t="s">
        <v>89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96"/>
      <c r="T24" s="6"/>
      <c r="U24" s="6"/>
      <c r="V24" s="6"/>
      <c r="W24" s="309" t="s">
        <v>159</v>
      </c>
      <c r="X24" s="572" t="s">
        <v>160</v>
      </c>
      <c r="Y24" s="272"/>
      <c r="Z24" s="303"/>
      <c r="AA24" s="303"/>
      <c r="AB24" s="303"/>
      <c r="AC24" s="6"/>
      <c r="AD24" s="6"/>
      <c r="AE24" s="6"/>
      <c r="AG24" s="6"/>
      <c r="AH24" s="6"/>
      <c r="AI24" s="6"/>
    </row>
    <row r="25" spans="1:35" s="30" customFormat="1" ht="18.95" customHeight="1" thickTop="1">
      <c r="A25" s="234"/>
      <c r="Q25" s="57"/>
      <c r="V25" s="6"/>
      <c r="W25" s="274" t="s">
        <v>161</v>
      </c>
      <c r="X25" s="573" t="s">
        <v>157</v>
      </c>
      <c r="Y25" s="6"/>
      <c r="Z25" s="6"/>
      <c r="AA25" s="6"/>
      <c r="AB25" s="6"/>
      <c r="AD25" s="6"/>
      <c r="AE25" s="6"/>
      <c r="AF25" s="6"/>
      <c r="AG25" s="6"/>
      <c r="AH25" s="6"/>
      <c r="AI25" s="6"/>
    </row>
    <row r="26" spans="1:35" s="30" customFormat="1" ht="18.95" customHeight="1">
      <c r="A26" s="69"/>
      <c r="B26" s="53" t="s">
        <v>90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96"/>
      <c r="V26" s="6" t="s">
        <v>162</v>
      </c>
      <c r="W26" s="310">
        <f>W30*$Z17</f>
        <v>0</v>
      </c>
      <c r="X26" s="276">
        <f>W26</f>
        <v>0</v>
      </c>
      <c r="Y26" s="6"/>
      <c r="Z26" s="6"/>
      <c r="AA26" s="6"/>
      <c r="AB26" s="6"/>
      <c r="AD26" s="6"/>
      <c r="AE26" s="6"/>
      <c r="AF26" s="6"/>
      <c r="AG26" s="6"/>
      <c r="AH26" s="6"/>
      <c r="AI26" s="6"/>
    </row>
    <row r="27" spans="1:35" s="30" customFormat="1" ht="18.95" customHeight="1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97"/>
      <c r="T27" s="6"/>
      <c r="U27" s="6"/>
      <c r="V27" s="6"/>
      <c r="W27" s="277"/>
      <c r="X27" s="27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>
      <c r="A28" s="70"/>
      <c r="B28" s="53" t="s">
        <v>91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98"/>
      <c r="S28" s="6"/>
      <c r="T28" s="6"/>
      <c r="U28" s="6"/>
      <c r="V28" s="6" t="s">
        <v>155</v>
      </c>
      <c r="W28" s="279">
        <f>W30*$Z19</f>
        <v>0</v>
      </c>
      <c r="X28" s="278">
        <f>W28</f>
        <v>0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280"/>
      <c r="X29" s="10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82">
        <f>'Fracción I 2022'!F12</f>
        <v>0</v>
      </c>
      <c r="X30" s="281">
        <f>X26+X28</f>
        <v>0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83"/>
      <c r="X31" s="283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84"/>
      <c r="V32" s="545" t="s">
        <v>163</v>
      </c>
      <c r="W32" s="545"/>
      <c r="AC32" s="6"/>
      <c r="AD32" s="6"/>
      <c r="AE32" s="6"/>
      <c r="AF32" s="6"/>
      <c r="AG32" s="6"/>
      <c r="AH32" s="6"/>
      <c r="AI32" s="6"/>
    </row>
    <row r="33" spans="1:35" s="30" customFormat="1" ht="18.95" customHeight="1">
      <c r="S33" s="6"/>
      <c r="U33" s="284"/>
      <c r="V33" s="546"/>
      <c r="W33" s="546"/>
      <c r="AC33" s="6"/>
      <c r="AD33" s="6"/>
      <c r="AE33" s="6"/>
      <c r="AF33" s="6"/>
      <c r="AG33" s="6"/>
      <c r="AH33" s="6"/>
      <c r="AI33" s="6"/>
    </row>
    <row r="34" spans="1:35" s="30" customFormat="1">
      <c r="S34" s="6"/>
      <c r="U34" s="284"/>
      <c r="V34" s="285" t="s">
        <v>164</v>
      </c>
      <c r="W34" s="286"/>
      <c r="AC34" s="6"/>
      <c r="AD34" s="6"/>
      <c r="AE34" s="6"/>
      <c r="AF34" s="6"/>
      <c r="AG34" s="6"/>
      <c r="AH34" s="6"/>
      <c r="AI34" s="6"/>
    </row>
    <row r="35" spans="1:35" s="30" customFormat="1">
      <c r="B35" s="6"/>
      <c r="C35" s="6"/>
      <c r="D35" s="6"/>
      <c r="E35" s="6"/>
      <c r="F35" s="6"/>
      <c r="G35" s="513"/>
      <c r="H35" s="513"/>
      <c r="I35" s="513"/>
      <c r="J35" s="6"/>
      <c r="K35" s="6"/>
      <c r="L35" s="6"/>
      <c r="M35" s="6"/>
      <c r="N35" s="6"/>
      <c r="O35" s="513"/>
      <c r="P35" s="513"/>
      <c r="Q35" s="513"/>
      <c r="S35" s="6"/>
      <c r="U35" s="284"/>
      <c r="V35" s="288"/>
      <c r="W35" s="289"/>
      <c r="AC35" s="6"/>
      <c r="AD35" s="6"/>
      <c r="AE35" s="6"/>
      <c r="AF35" s="6"/>
      <c r="AG35" s="6"/>
      <c r="AH35" s="6"/>
      <c r="AI35" s="6"/>
    </row>
    <row r="36" spans="1:35" s="30" customFormat="1">
      <c r="B36" s="384" t="s">
        <v>92</v>
      </c>
      <c r="C36" s="6"/>
      <c r="D36" s="6"/>
      <c r="E36" s="6"/>
      <c r="F36" s="6"/>
      <c r="G36" s="486" t="s">
        <v>93</v>
      </c>
      <c r="H36" s="486"/>
      <c r="I36" s="486"/>
      <c r="J36" s="6"/>
      <c r="K36" s="6"/>
      <c r="L36" s="6"/>
      <c r="M36" s="6"/>
      <c r="N36" s="6"/>
      <c r="O36" s="486" t="s">
        <v>165</v>
      </c>
      <c r="P36" s="486"/>
      <c r="Q36" s="486"/>
      <c r="S36" s="68"/>
      <c r="U36" s="296" t="s">
        <v>166</v>
      </c>
      <c r="V36" s="292" t="s">
        <v>158</v>
      </c>
      <c r="W36" s="293">
        <f>'Fracción I 2022'!F26</f>
        <v>0</v>
      </c>
      <c r="AC36" s="6"/>
      <c r="AD36" s="6"/>
      <c r="AE36" s="6"/>
      <c r="AF36" s="6"/>
      <c r="AG36" s="6"/>
      <c r="AH36" s="6"/>
      <c r="AI36" s="6"/>
    </row>
    <row r="37" spans="1:35" s="30" customFormat="1">
      <c r="S37" s="6"/>
      <c r="U37" s="284"/>
      <c r="V37" s="292"/>
      <c r="W37" s="289"/>
      <c r="AC37" s="6"/>
      <c r="AD37" s="6"/>
      <c r="AE37" s="6"/>
      <c r="AF37" s="6"/>
      <c r="AG37" s="6"/>
      <c r="AH37" s="6"/>
      <c r="AI37" s="6"/>
    </row>
    <row r="38" spans="1:35" s="30" customFormat="1">
      <c r="S38" s="6"/>
      <c r="U38" s="284" t="s">
        <v>167</v>
      </c>
      <c r="V38" s="292" t="s">
        <v>154</v>
      </c>
      <c r="W38" s="293">
        <f>'Fracción II 1er 2022'!U104</f>
        <v>0</v>
      </c>
      <c r="AC38" s="43"/>
      <c r="AD38" s="6"/>
      <c r="AE38" s="6"/>
      <c r="AF38" s="6"/>
      <c r="AG38" s="6"/>
      <c r="AH38" s="6"/>
      <c r="AI38" s="6"/>
    </row>
    <row r="39" spans="1:35" s="30" customFormat="1">
      <c r="S39" s="6"/>
      <c r="T39" s="6"/>
      <c r="U39" s="284"/>
      <c r="V39" s="292"/>
      <c r="W39" s="28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30" customFormat="1">
      <c r="S40" s="6"/>
      <c r="T40" s="6"/>
      <c r="U40" s="284" t="s">
        <v>167</v>
      </c>
      <c r="V40" s="292" t="s">
        <v>156</v>
      </c>
      <c r="W40" s="293">
        <f>Q28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30" customFormat="1">
      <c r="S41" s="6"/>
      <c r="T41" s="6"/>
      <c r="U41" s="296"/>
      <c r="V41" s="288"/>
      <c r="W41" s="28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30" customFormat="1" ht="15.75" thickBot="1">
      <c r="S42" s="6"/>
      <c r="T42" s="6"/>
      <c r="U42" s="298" t="s">
        <v>168</v>
      </c>
      <c r="V42" s="288"/>
      <c r="W42" s="297">
        <f>W36-(W38+W40)</f>
        <v>0</v>
      </c>
      <c r="X42" s="6"/>
      <c r="Y42" s="6"/>
      <c r="Z42" s="6"/>
      <c r="AA42" s="6"/>
      <c r="AB42" s="6"/>
      <c r="AC42" s="6"/>
      <c r="AD42" s="43"/>
      <c r="AE42" s="6"/>
      <c r="AF42" s="6"/>
      <c r="AG42" s="6"/>
      <c r="AH42" s="6"/>
      <c r="AI42" s="6"/>
    </row>
    <row r="43" spans="1:35" ht="15.75" thickTop="1">
      <c r="U43" s="295"/>
      <c r="V43" s="299"/>
      <c r="W43" s="306"/>
    </row>
    <row r="44" spans="1:35" s="30" customFormat="1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37">
    <mergeCell ref="V32:W33"/>
    <mergeCell ref="AA13:AA15"/>
    <mergeCell ref="T1:AB1"/>
    <mergeCell ref="T3:V3"/>
    <mergeCell ref="W3:Y3"/>
    <mergeCell ref="Z3:AB3"/>
    <mergeCell ref="T11:AB11"/>
    <mergeCell ref="T4:V4"/>
    <mergeCell ref="W4:Y4"/>
    <mergeCell ref="Z4:AB4"/>
    <mergeCell ref="T5:V5"/>
    <mergeCell ref="W5:Y5"/>
    <mergeCell ref="Z5:AB5"/>
    <mergeCell ref="Y13:Y15"/>
    <mergeCell ref="T2:AB2"/>
    <mergeCell ref="X24:X25"/>
    <mergeCell ref="A1:Q1"/>
    <mergeCell ref="A2:Q2"/>
    <mergeCell ref="A3:Q3"/>
    <mergeCell ref="A4:Q4"/>
    <mergeCell ref="A5:Q5"/>
    <mergeCell ref="A6:M6"/>
    <mergeCell ref="B12:B13"/>
    <mergeCell ref="A12:A21"/>
    <mergeCell ref="Z13:Z15"/>
    <mergeCell ref="O6:Q6"/>
    <mergeCell ref="A7:A9"/>
    <mergeCell ref="B7:B9"/>
    <mergeCell ref="O7:Q8"/>
    <mergeCell ref="C7:M7"/>
    <mergeCell ref="C8:E8"/>
    <mergeCell ref="K8:M8"/>
    <mergeCell ref="G35:I35"/>
    <mergeCell ref="O35:Q35"/>
    <mergeCell ref="G36:I36"/>
    <mergeCell ref="O36:Q36"/>
    <mergeCell ref="G8:I8"/>
  </mergeCells>
  <printOptions horizontalCentered="1"/>
  <pageMargins left="0.39370078740157483" right="0.39370078740157483" top="0.39370078740157483" bottom="0.39370078740157483" header="0.31496062992125984" footer="0.31496062992125984"/>
  <pageSetup scale="60" fitToWidth="2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Control Financiero</cp:lastModifiedBy>
  <cp:revision/>
  <dcterms:created xsi:type="dcterms:W3CDTF">1996-11-27T10:00:04Z</dcterms:created>
  <dcterms:modified xsi:type="dcterms:W3CDTF">2022-02-08T18:17:30Z</dcterms:modified>
  <cp:category/>
  <cp:contentStatus/>
</cp:coreProperties>
</file>