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icePerezRamirez\Desktop\Formatos final\"/>
    </mc:Choice>
  </mc:AlternateContent>
  <xr:revisionPtr revIDLastSave="0" documentId="8_{77C232A1-0AA4-4C5B-BD8D-E7E9066E9912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NOTA" sheetId="16" r:id="rId1"/>
    <sheet name="Hoja de trabajo" sheetId="5" r:id="rId2"/>
    <sheet name="Hoja1" sheetId="15" state="hidden" r:id="rId3"/>
    <sheet name="Fracción I 2022" sheetId="9" r:id="rId4"/>
    <sheet name="Fracción II 1er 2022" sheetId="8" r:id="rId5"/>
    <sheet name="Fracción II 2do 2022" sheetId="14" r:id="rId6"/>
    <sheet name="Fracción II 3er 2022" sheetId="13" r:id="rId7"/>
    <sheet name="Fracción II 4to 2022" sheetId="12" r:id="rId8"/>
    <sheet name="Fracción III 1er 2022" sheetId="7" r:id="rId9"/>
    <sheet name="Fracción III 2do 2022" sheetId="6" r:id="rId10"/>
    <sheet name="Fracción III 3er 2022" sheetId="10" r:id="rId11"/>
    <sheet name="Fracción III 4to 2022" sheetId="11" r:id="rId12"/>
    <sheet name="Edo Act 1er 2022" sheetId="17" r:id="rId13"/>
    <sheet name="Edo Act 2do 2022" sheetId="22" r:id="rId14"/>
    <sheet name="Edo Act 3er 2022" sheetId="21" r:id="rId15"/>
    <sheet name="Edo Act 4to 2022" sheetId="20" r:id="rId16"/>
    <sheet name="Fracción V 1er 2022" sheetId="27" r:id="rId17"/>
    <sheet name="Fracción V 2do 2022" sheetId="31" r:id="rId18"/>
    <sheet name="Fracción V 3er 2022" sheetId="32" r:id="rId19"/>
    <sheet name="Fracción V 4to 2022" sheetId="33" r:id="rId20"/>
  </sheets>
  <definedNames>
    <definedName name="_xlnm._FilterDatabase" localSheetId="2" hidden="1">Hoja1!$A$1:$E$34</definedName>
    <definedName name="_xlnm.Print_Area" localSheetId="12">'Edo Act 1er 2022'!$A$1:$H$40</definedName>
    <definedName name="_xlnm.Print_Area" localSheetId="13">'Edo Act 2do 2022'!$A$1:$H$40</definedName>
    <definedName name="_xlnm.Print_Area" localSheetId="14">'Edo Act 3er 2022'!$A$1:$H$40</definedName>
    <definedName name="_xlnm.Print_Area" localSheetId="15">'Edo Act 4to 2022'!$A$1:$H$40</definedName>
    <definedName name="_xlnm.Print_Area" localSheetId="3">'Fracción I 2022'!$A$1:$Z$61</definedName>
    <definedName name="_xlnm.Print_Area" localSheetId="4">'Fracción II 1er 2022'!$A$1:$U$34</definedName>
    <definedName name="_xlnm.Print_Area" localSheetId="5">'Fracción II 2do 2022'!$A$1:$U$34</definedName>
    <definedName name="_xlnm.Print_Area" localSheetId="6">'Fracción II 3er 2022'!$A$1:$U$34</definedName>
    <definedName name="_xlnm.Print_Area" localSheetId="7">'Fracción II 4to 2022'!$A$1:$U$34</definedName>
    <definedName name="_xlnm.Print_Area" localSheetId="8">'Fracción III 1er 2022'!$A$1:$AI$56</definedName>
    <definedName name="_xlnm.Print_Area" localSheetId="9">'Fracción III 2do 2022'!$A$1:$AI$56</definedName>
    <definedName name="_xlnm.Print_Area" localSheetId="10">'Fracción III 3er 2022'!$A$1:$AI$56</definedName>
    <definedName name="_xlnm.Print_Area" localSheetId="11">'Fracción III 4to 2022'!$A$1:$AI$56</definedName>
    <definedName name="_xlnm.Print_Area" localSheetId="16">'Fracción V 1er 2022'!$A$1:$I$106</definedName>
    <definedName name="_xlnm.Print_Area" localSheetId="17">'Fracción V 2do 2022'!$A$1:$I$107</definedName>
    <definedName name="_xlnm.Print_Area" localSheetId="18">'Fracción V 3er 2022'!$A$1:$I$107</definedName>
    <definedName name="_xlnm.Print_Area" localSheetId="19">'Fracción V 4to 2022'!$A$1:$I$107</definedName>
    <definedName name="_xlnm.Print_Area" localSheetId="1">'Hoja de trabajo'!$A$1:$S$57</definedName>
    <definedName name="_xlnm.Print_Titles" localSheetId="16">'Fracción V 1er 2022'!$1:$8</definedName>
    <definedName name="_xlnm.Print_Titles" localSheetId="17">'Fracción V 2do 2022'!$1:$8</definedName>
    <definedName name="_xlnm.Print_Titles" localSheetId="18">'Fracción V 3er 2022'!$1:$8</definedName>
    <definedName name="_xlnm.Print_Titles" localSheetId="19">'Fracción V 4to 2022'!$1:$8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5" l="1"/>
  <c r="A39" i="5"/>
  <c r="A37" i="5"/>
  <c r="A35" i="5"/>
  <c r="B41" i="5" l="1"/>
  <c r="M7" i="5" s="1"/>
  <c r="B31" i="10"/>
  <c r="B31" i="11"/>
  <c r="B31" i="6"/>
  <c r="B31" i="7"/>
  <c r="B30" i="9"/>
  <c r="B39" i="5"/>
  <c r="A33" i="5"/>
  <c r="B33" i="5"/>
  <c r="G27" i="20"/>
  <c r="E27" i="20"/>
  <c r="G24" i="20"/>
  <c r="E24" i="20"/>
  <c r="G15" i="20"/>
  <c r="E15" i="20"/>
  <c r="G27" i="22"/>
  <c r="E27" i="22"/>
  <c r="G24" i="22"/>
  <c r="E24" i="22"/>
  <c r="G15" i="22"/>
  <c r="E15" i="22"/>
  <c r="G27" i="21"/>
  <c r="E27" i="21"/>
  <c r="G24" i="21"/>
  <c r="E24" i="21"/>
  <c r="G15" i="21"/>
  <c r="E15" i="21"/>
  <c r="E27" i="17"/>
  <c r="E24" i="17"/>
  <c r="E15" i="17"/>
  <c r="B25" i="11"/>
  <c r="B22" i="11"/>
  <c r="B19" i="11"/>
  <c r="B28" i="10"/>
  <c r="B25" i="10"/>
  <c r="B22" i="10"/>
  <c r="B19" i="10"/>
  <c r="B25" i="6"/>
  <c r="B22" i="6"/>
  <c r="B19" i="6"/>
  <c r="B25" i="7"/>
  <c r="B22" i="7"/>
  <c r="B19" i="7"/>
  <c r="B24" i="9"/>
  <c r="B27" i="9"/>
  <c r="B21" i="9"/>
  <c r="B18" i="9"/>
  <c r="B37" i="5"/>
  <c r="B35" i="5"/>
  <c r="A10" i="9"/>
  <c r="B16" i="11"/>
  <c r="B16" i="10"/>
  <c r="B16" i="6"/>
  <c r="B16" i="7"/>
  <c r="B15" i="9"/>
  <c r="E97" i="27"/>
  <c r="C26" i="27"/>
  <c r="B26" i="27"/>
  <c r="S44" i="5"/>
  <c r="O44" i="5"/>
  <c r="K44" i="5"/>
  <c r="G44" i="5"/>
  <c r="M23" i="5"/>
  <c r="A1" i="5" l="1"/>
  <c r="M21" i="5"/>
  <c r="L21" i="5"/>
  <c r="K21" i="5"/>
  <c r="J21" i="5"/>
  <c r="I21" i="5"/>
  <c r="H21" i="5"/>
  <c r="G21" i="5"/>
  <c r="F97" i="31" l="1"/>
  <c r="E97" i="31"/>
  <c r="F97" i="27"/>
  <c r="F97" i="32"/>
  <c r="E97" i="32"/>
  <c r="F97" i="33"/>
  <c r="E97" i="33"/>
  <c r="B31" i="5" l="1"/>
  <c r="A31" i="5"/>
  <c r="Z17" i="7" l="1"/>
  <c r="A11" i="12" l="1"/>
  <c r="A11" i="13"/>
  <c r="A11" i="14"/>
  <c r="G8" i="5" l="1"/>
  <c r="H8" i="5"/>
  <c r="I8" i="5"/>
  <c r="J8" i="5"/>
  <c r="K8" i="5"/>
  <c r="L8" i="5"/>
  <c r="M8" i="5"/>
  <c r="G9" i="5"/>
  <c r="H9" i="5"/>
  <c r="I9" i="5"/>
  <c r="J9" i="5"/>
  <c r="K9" i="5"/>
  <c r="L9" i="5"/>
  <c r="M9" i="5"/>
  <c r="G10" i="5"/>
  <c r="H10" i="5"/>
  <c r="I10" i="5"/>
  <c r="J10" i="5"/>
  <c r="K10" i="5"/>
  <c r="L10" i="5"/>
  <c r="M10" i="5"/>
  <c r="G11" i="5"/>
  <c r="H11" i="5"/>
  <c r="I11" i="5"/>
  <c r="J11" i="5"/>
  <c r="K11" i="5"/>
  <c r="L11" i="5"/>
  <c r="M11" i="5"/>
  <c r="G12" i="5"/>
  <c r="H12" i="5"/>
  <c r="I12" i="5"/>
  <c r="J12" i="5"/>
  <c r="K12" i="5"/>
  <c r="L12" i="5"/>
  <c r="M12" i="5"/>
  <c r="G13" i="5"/>
  <c r="H13" i="5"/>
  <c r="I13" i="5"/>
  <c r="J13" i="5"/>
  <c r="K13" i="5"/>
  <c r="L13" i="5"/>
  <c r="M13" i="5"/>
  <c r="G14" i="5"/>
  <c r="H14" i="5"/>
  <c r="I14" i="5"/>
  <c r="J14" i="5"/>
  <c r="K14" i="5"/>
  <c r="L14" i="5"/>
  <c r="M14" i="5"/>
  <c r="G15" i="5"/>
  <c r="H15" i="5"/>
  <c r="I15" i="5"/>
  <c r="J15" i="5"/>
  <c r="K15" i="5"/>
  <c r="L15" i="5"/>
  <c r="M15" i="5"/>
  <c r="G16" i="5"/>
  <c r="H16" i="5"/>
  <c r="I16" i="5"/>
  <c r="J16" i="5"/>
  <c r="K16" i="5"/>
  <c r="L16" i="5"/>
  <c r="M16" i="5"/>
  <c r="G17" i="5"/>
  <c r="H17" i="5"/>
  <c r="I17" i="5"/>
  <c r="J17" i="5"/>
  <c r="K17" i="5"/>
  <c r="L17" i="5"/>
  <c r="M17" i="5"/>
  <c r="G18" i="5"/>
  <c r="H18" i="5"/>
  <c r="I18" i="5"/>
  <c r="J18" i="5"/>
  <c r="K18" i="5"/>
  <c r="L18" i="5"/>
  <c r="M18" i="5"/>
  <c r="G19" i="5"/>
  <c r="H19" i="5"/>
  <c r="I19" i="5"/>
  <c r="J19" i="5"/>
  <c r="K19" i="5"/>
  <c r="L19" i="5"/>
  <c r="M19" i="5"/>
  <c r="A29" i="5"/>
  <c r="B29" i="5"/>
  <c r="G7" i="5" s="1"/>
  <c r="D29" i="5"/>
  <c r="E29" i="5" s="1"/>
  <c r="F29" i="5" s="1"/>
  <c r="G29" i="5" s="1"/>
  <c r="G30" i="5"/>
  <c r="K30" i="5"/>
  <c r="O30" i="5"/>
  <c r="S30" i="5"/>
  <c r="H7" i="5"/>
  <c r="D31" i="5"/>
  <c r="E31" i="5" s="1"/>
  <c r="F31" i="5" s="1"/>
  <c r="G32" i="5"/>
  <c r="K32" i="5"/>
  <c r="O32" i="5"/>
  <c r="S32" i="5"/>
  <c r="I7" i="5"/>
  <c r="D33" i="5"/>
  <c r="E33" i="5" s="1"/>
  <c r="F33" i="5" s="1"/>
  <c r="G33" i="5" s="1"/>
  <c r="G34" i="5"/>
  <c r="K34" i="5"/>
  <c r="O34" i="5"/>
  <c r="S34" i="5"/>
  <c r="J7" i="5"/>
  <c r="D35" i="5"/>
  <c r="E35" i="5" s="1"/>
  <c r="F35" i="5" s="1"/>
  <c r="G36" i="5"/>
  <c r="K36" i="5"/>
  <c r="O36" i="5"/>
  <c r="S36" i="5"/>
  <c r="K7" i="5"/>
  <c r="D37" i="5"/>
  <c r="E37" i="5" s="1"/>
  <c r="F37" i="5" s="1"/>
  <c r="G37" i="5" s="1"/>
  <c r="G38" i="5"/>
  <c r="K38" i="5"/>
  <c r="O38" i="5"/>
  <c r="S38" i="5"/>
  <c r="L7" i="5"/>
  <c r="D39" i="5"/>
  <c r="E39" i="5" s="1"/>
  <c r="F39" i="5" s="1"/>
  <c r="G40" i="5"/>
  <c r="K40" i="5"/>
  <c r="O40" i="5"/>
  <c r="S40" i="5"/>
  <c r="D41" i="5"/>
  <c r="E41" i="5" s="1"/>
  <c r="F41" i="5" s="1"/>
  <c r="G41" i="5" s="1"/>
  <c r="G42" i="5"/>
  <c r="K42" i="5"/>
  <c r="O42" i="5"/>
  <c r="S42" i="5"/>
  <c r="H39" i="5" l="1"/>
  <c r="I39" i="5" s="1"/>
  <c r="J39" i="5" s="1"/>
  <c r="G39" i="5"/>
  <c r="G35" i="5"/>
  <c r="H35" i="5"/>
  <c r="I35" i="5" s="1"/>
  <c r="J35" i="5" s="1"/>
  <c r="G31" i="5"/>
  <c r="H31" i="5"/>
  <c r="I31" i="5" s="1"/>
  <c r="J31" i="5" s="1"/>
  <c r="H41" i="5"/>
  <c r="I41" i="5" s="1"/>
  <c r="J41" i="5" s="1"/>
  <c r="H29" i="5"/>
  <c r="I29" i="5" s="1"/>
  <c r="J29" i="5" s="1"/>
  <c r="H37" i="5"/>
  <c r="I37" i="5" s="1"/>
  <c r="J37" i="5" s="1"/>
  <c r="H33" i="5"/>
  <c r="I33" i="5" s="1"/>
  <c r="J33" i="5" s="1"/>
  <c r="K29" i="5" l="1"/>
  <c r="L29" i="5"/>
  <c r="M29" i="5" s="1"/>
  <c r="N29" i="5" s="1"/>
  <c r="L35" i="5"/>
  <c r="M35" i="5" s="1"/>
  <c r="N35" i="5" s="1"/>
  <c r="K35" i="5"/>
  <c r="K41" i="5"/>
  <c r="L41" i="5"/>
  <c r="M41" i="5" s="1"/>
  <c r="N41" i="5" s="1"/>
  <c r="K33" i="5"/>
  <c r="L33" i="5"/>
  <c r="M33" i="5" s="1"/>
  <c r="N33" i="5" s="1"/>
  <c r="K31" i="5"/>
  <c r="L31" i="5"/>
  <c r="M31" i="5" s="1"/>
  <c r="N31" i="5" s="1"/>
  <c r="K37" i="5"/>
  <c r="L37" i="5"/>
  <c r="M37" i="5" s="1"/>
  <c r="N37" i="5" s="1"/>
  <c r="L39" i="5"/>
  <c r="M39" i="5" s="1"/>
  <c r="N39" i="5" s="1"/>
  <c r="K39" i="5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3"/>
  <c r="G74" i="33"/>
  <c r="G75" i="33"/>
  <c r="G76" i="33"/>
  <c r="G77" i="33"/>
  <c r="G78" i="33"/>
  <c r="G79" i="33"/>
  <c r="G84" i="33"/>
  <c r="G85" i="33"/>
  <c r="G86" i="33"/>
  <c r="G87" i="33"/>
  <c r="G88" i="33"/>
  <c r="G89" i="33"/>
  <c r="G90" i="33"/>
  <c r="G91" i="33"/>
  <c r="G92" i="33"/>
  <c r="G93" i="33"/>
  <c r="G94" i="33"/>
  <c r="G95" i="33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W25" i="9"/>
  <c r="X25" i="9"/>
  <c r="V25" i="9"/>
  <c r="W16" i="9"/>
  <c r="X16" i="9"/>
  <c r="W13" i="9"/>
  <c r="X13" i="9"/>
  <c r="V13" i="9"/>
  <c r="Q13" i="9"/>
  <c r="R13" i="9"/>
  <c r="P13" i="9"/>
  <c r="L13" i="9"/>
  <c r="K13" i="9"/>
  <c r="J13" i="9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O37" i="5" l="1"/>
  <c r="P37" i="5"/>
  <c r="Q37" i="5" s="1"/>
  <c r="R37" i="5" s="1"/>
  <c r="S37" i="5" s="1"/>
  <c r="O33" i="5"/>
  <c r="P33" i="5"/>
  <c r="Q33" i="5" s="1"/>
  <c r="R33" i="5" s="1"/>
  <c r="S33" i="5" s="1"/>
  <c r="O35" i="5"/>
  <c r="P35" i="5"/>
  <c r="Q35" i="5" s="1"/>
  <c r="R35" i="5" s="1"/>
  <c r="S35" i="5" s="1"/>
  <c r="P31" i="5"/>
  <c r="Q31" i="5" s="1"/>
  <c r="R31" i="5" s="1"/>
  <c r="S31" i="5" s="1"/>
  <c r="O31" i="5"/>
  <c r="O41" i="5"/>
  <c r="P41" i="5"/>
  <c r="Q41" i="5" s="1"/>
  <c r="R41" i="5" s="1"/>
  <c r="S41" i="5" s="1"/>
  <c r="O29" i="5"/>
  <c r="P29" i="5"/>
  <c r="Q29" i="5" s="1"/>
  <c r="R29" i="5" s="1"/>
  <c r="S29" i="5" s="1"/>
  <c r="P39" i="5"/>
  <c r="Q39" i="5" s="1"/>
  <c r="R39" i="5" s="1"/>
  <c r="S39" i="5" s="1"/>
  <c r="O39" i="5"/>
  <c r="H22" i="21" l="1"/>
  <c r="H22" i="20"/>
  <c r="H22" i="22"/>
  <c r="H21" i="21"/>
  <c r="H21" i="20"/>
  <c r="H21" i="22"/>
  <c r="H20" i="21"/>
  <c r="H20" i="20"/>
  <c r="H20" i="22"/>
  <c r="G83" i="33" l="1"/>
  <c r="G82" i="33"/>
  <c r="G81" i="33"/>
  <c r="G80" i="33"/>
  <c r="C26" i="33"/>
  <c r="B26" i="33"/>
  <c r="D24" i="33"/>
  <c r="D23" i="33"/>
  <c r="D22" i="33"/>
  <c r="D21" i="33"/>
  <c r="D20" i="33"/>
  <c r="D19" i="33"/>
  <c r="D18" i="33"/>
  <c r="D17" i="33"/>
  <c r="D16" i="33"/>
  <c r="D15" i="33"/>
  <c r="D14" i="33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C26" i="32"/>
  <c r="B26" i="32"/>
  <c r="D24" i="32"/>
  <c r="D23" i="32"/>
  <c r="D22" i="32"/>
  <c r="D21" i="32"/>
  <c r="D20" i="32"/>
  <c r="D19" i="32"/>
  <c r="D18" i="32"/>
  <c r="D17" i="32"/>
  <c r="D16" i="32"/>
  <c r="D15" i="32"/>
  <c r="D14" i="32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C26" i="31"/>
  <c r="B26" i="31"/>
  <c r="D24" i="31"/>
  <c r="D23" i="31"/>
  <c r="D22" i="31"/>
  <c r="D21" i="31"/>
  <c r="D20" i="31"/>
  <c r="D19" i="31"/>
  <c r="D18" i="31"/>
  <c r="D17" i="31"/>
  <c r="D16" i="31"/>
  <c r="D15" i="31"/>
  <c r="D14" i="31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D24" i="27"/>
  <c r="D23" i="27"/>
  <c r="D22" i="27"/>
  <c r="D21" i="27"/>
  <c r="D20" i="27"/>
  <c r="D19" i="27"/>
  <c r="D18" i="27"/>
  <c r="D17" i="27"/>
  <c r="D16" i="27"/>
  <c r="D15" i="27"/>
  <c r="G97" i="33" l="1"/>
  <c r="G97" i="31"/>
  <c r="G97" i="27"/>
  <c r="G97" i="32"/>
  <c r="D26" i="31"/>
  <c r="D26" i="32"/>
  <c r="D26" i="33"/>
  <c r="D14" i="27" l="1"/>
  <c r="D26" i="27" s="1"/>
  <c r="AB7" i="10" l="1"/>
  <c r="AA7" i="10"/>
  <c r="Z7" i="10"/>
  <c r="Y7" i="10"/>
  <c r="X7" i="10"/>
  <c r="W7" i="10"/>
  <c r="V7" i="10"/>
  <c r="U7" i="10"/>
  <c r="T7" i="10"/>
  <c r="AB7" i="11"/>
  <c r="AA7" i="11"/>
  <c r="Z7" i="11"/>
  <c r="Y7" i="11"/>
  <c r="X7" i="11"/>
  <c r="W7" i="11"/>
  <c r="V7" i="11"/>
  <c r="U7" i="11"/>
  <c r="T7" i="11"/>
  <c r="AB7" i="6"/>
  <c r="AA7" i="6"/>
  <c r="Z7" i="6"/>
  <c r="Y7" i="6"/>
  <c r="X7" i="6"/>
  <c r="W7" i="6"/>
  <c r="V7" i="6"/>
  <c r="U7" i="6"/>
  <c r="T7" i="6"/>
  <c r="H19" i="20" l="1"/>
  <c r="H24" i="20" s="1"/>
  <c r="H19" i="21"/>
  <c r="H24" i="21" s="1"/>
  <c r="H19" i="22"/>
  <c r="H24" i="22" s="1"/>
  <c r="C2" i="22" l="1"/>
  <c r="C2" i="21"/>
  <c r="C2" i="20"/>
  <c r="AB7" i="7" l="1"/>
  <c r="AA7" i="7"/>
  <c r="Z7" i="7"/>
  <c r="Y7" i="7"/>
  <c r="X7" i="7"/>
  <c r="W7" i="7"/>
  <c r="V7" i="7"/>
  <c r="U7" i="7"/>
  <c r="T7" i="7"/>
  <c r="C2" i="17"/>
  <c r="A12" i="7"/>
  <c r="B28" i="11" l="1"/>
  <c r="B12" i="11"/>
  <c r="B12" i="10"/>
  <c r="B28" i="6"/>
  <c r="B12" i="6"/>
  <c r="A12" i="11"/>
  <c r="A12" i="10"/>
  <c r="A12" i="6"/>
  <c r="A11" i="8"/>
  <c r="B7" i="32" l="1"/>
  <c r="B7" i="31"/>
  <c r="B7" i="33"/>
  <c r="B7" i="27"/>
  <c r="M28" i="6" l="1"/>
  <c r="L28" i="6"/>
  <c r="K28" i="6"/>
  <c r="M28" i="10"/>
  <c r="L28" i="10"/>
  <c r="K28" i="10"/>
  <c r="M28" i="11"/>
  <c r="L28" i="11"/>
  <c r="K28" i="11"/>
  <c r="M28" i="7"/>
  <c r="L28" i="7"/>
  <c r="K28" i="7"/>
  <c r="O28" i="7" s="1"/>
  <c r="B28" i="7"/>
  <c r="X31" i="9"/>
  <c r="W31" i="9"/>
  <c r="V31" i="9"/>
  <c r="R31" i="9"/>
  <c r="Q31" i="9"/>
  <c r="P31" i="9"/>
  <c r="L31" i="9"/>
  <c r="K31" i="9"/>
  <c r="J31" i="9"/>
  <c r="F31" i="9"/>
  <c r="E31" i="9"/>
  <c r="D31" i="9"/>
  <c r="D30" i="9" s="1"/>
  <c r="X28" i="9"/>
  <c r="W28" i="9"/>
  <c r="V28" i="9"/>
  <c r="R28" i="9"/>
  <c r="Q28" i="9"/>
  <c r="P28" i="9"/>
  <c r="L28" i="9"/>
  <c r="K28" i="9"/>
  <c r="J28" i="9"/>
  <c r="F28" i="9"/>
  <c r="E28" i="9"/>
  <c r="D28" i="9"/>
  <c r="D27" i="9" s="1"/>
  <c r="E30" i="9" l="1"/>
  <c r="F30" i="9" s="1"/>
  <c r="J30" i="9" s="1"/>
  <c r="K30" i="9" s="1"/>
  <c r="L30" i="9" s="1"/>
  <c r="P30" i="9" s="1"/>
  <c r="Q30" i="9" s="1"/>
  <c r="R30" i="9" s="1"/>
  <c r="P28" i="7"/>
  <c r="Q28" i="7" s="1"/>
  <c r="O28" i="6" s="1"/>
  <c r="P28" i="6" s="1"/>
  <c r="Q28" i="6" s="1"/>
  <c r="O28" i="10" s="1"/>
  <c r="P28" i="10" s="1"/>
  <c r="Q28" i="10" s="1"/>
  <c r="O28" i="11" s="1"/>
  <c r="P28" i="11" s="1"/>
  <c r="Q28" i="11" s="1"/>
  <c r="E27" i="9"/>
  <c r="F27" i="9" s="1"/>
  <c r="J27" i="9" s="1"/>
  <c r="K27" i="9" s="1"/>
  <c r="L27" i="9" s="1"/>
  <c r="P27" i="9" s="1"/>
  <c r="Q27" i="9" s="1"/>
  <c r="R27" i="9" s="1"/>
  <c r="V30" i="9" l="1"/>
  <c r="W30" i="9" s="1"/>
  <c r="X30" i="9" s="1"/>
  <c r="AB31" i="9"/>
  <c r="V27" i="9"/>
  <c r="W27" i="9" s="1"/>
  <c r="X27" i="9" s="1"/>
  <c r="AB28" i="9"/>
  <c r="M31" i="11" l="1"/>
  <c r="L31" i="11"/>
  <c r="M25" i="11"/>
  <c r="L25" i="11"/>
  <c r="M22" i="11"/>
  <c r="L22" i="11"/>
  <c r="M19" i="11"/>
  <c r="L19" i="11"/>
  <c r="M16" i="11"/>
  <c r="L16" i="11"/>
  <c r="M31" i="10"/>
  <c r="L31" i="10"/>
  <c r="M25" i="10"/>
  <c r="L25" i="10"/>
  <c r="M22" i="10"/>
  <c r="L22" i="10"/>
  <c r="M19" i="10"/>
  <c r="L19" i="10"/>
  <c r="M16" i="10"/>
  <c r="L16" i="10"/>
  <c r="M31" i="6"/>
  <c r="L31" i="6"/>
  <c r="M25" i="6"/>
  <c r="L25" i="6"/>
  <c r="M22" i="6"/>
  <c r="L22" i="6"/>
  <c r="M19" i="6"/>
  <c r="L19" i="6"/>
  <c r="M16" i="6"/>
  <c r="L16" i="6"/>
  <c r="K31" i="11"/>
  <c r="K25" i="11"/>
  <c r="K22" i="11"/>
  <c r="K19" i="11"/>
  <c r="K16" i="11"/>
  <c r="K31" i="10"/>
  <c r="K25" i="10"/>
  <c r="K22" i="10"/>
  <c r="K19" i="10"/>
  <c r="K16" i="10"/>
  <c r="K31" i="6"/>
  <c r="K25" i="6"/>
  <c r="K22" i="6"/>
  <c r="K19" i="6"/>
  <c r="K16" i="6"/>
  <c r="M31" i="7"/>
  <c r="L31" i="7"/>
  <c r="M25" i="7"/>
  <c r="L25" i="7"/>
  <c r="M22" i="7"/>
  <c r="L22" i="7"/>
  <c r="M19" i="7"/>
  <c r="L19" i="7"/>
  <c r="M16" i="7"/>
  <c r="L16" i="7"/>
  <c r="K31" i="7"/>
  <c r="O31" i="7" s="1"/>
  <c r="K25" i="7"/>
  <c r="O25" i="7" s="1"/>
  <c r="P25" i="7" s="1"/>
  <c r="K22" i="7"/>
  <c r="O22" i="7" s="1"/>
  <c r="K19" i="7"/>
  <c r="O19" i="7" s="1"/>
  <c r="K16" i="7"/>
  <c r="O16" i="7" s="1"/>
  <c r="B12" i="7"/>
  <c r="B12" i="9"/>
  <c r="R25" i="9"/>
  <c r="Q25" i="9"/>
  <c r="P25" i="9"/>
  <c r="L25" i="9"/>
  <c r="K25" i="9"/>
  <c r="J25" i="9"/>
  <c r="X22" i="9"/>
  <c r="W22" i="9"/>
  <c r="V22" i="9"/>
  <c r="R22" i="9"/>
  <c r="Q22" i="9"/>
  <c r="P22" i="9"/>
  <c r="L22" i="9"/>
  <c r="K22" i="9"/>
  <c r="J22" i="9"/>
  <c r="X19" i="9"/>
  <c r="W19" i="9"/>
  <c r="V19" i="9"/>
  <c r="R19" i="9"/>
  <c r="Q19" i="9"/>
  <c r="P19" i="9"/>
  <c r="L19" i="9"/>
  <c r="K19" i="9"/>
  <c r="J19" i="9"/>
  <c r="V16" i="9"/>
  <c r="R16" i="9"/>
  <c r="Q16" i="9"/>
  <c r="P16" i="9"/>
  <c r="L16" i="9"/>
  <c r="K16" i="9"/>
  <c r="J16" i="9"/>
  <c r="F25" i="9"/>
  <c r="E25" i="9"/>
  <c r="F22" i="9"/>
  <c r="E22" i="9"/>
  <c r="F19" i="9"/>
  <c r="E19" i="9"/>
  <c r="F16" i="9"/>
  <c r="E16" i="9"/>
  <c r="F13" i="9"/>
  <c r="E13" i="9"/>
  <c r="D13" i="9"/>
  <c r="D25" i="9"/>
  <c r="D22" i="9"/>
  <c r="D19" i="9"/>
  <c r="D16" i="9"/>
  <c r="P19" i="7" l="1"/>
  <c r="F34" i="9"/>
  <c r="W34" i="9"/>
  <c r="D34" i="9"/>
  <c r="K34" i="9"/>
  <c r="X34" i="9"/>
  <c r="P34" i="9"/>
  <c r="Q34" i="9"/>
  <c r="V34" i="9"/>
  <c r="L34" i="9"/>
  <c r="J34" i="9"/>
  <c r="R34" i="9"/>
  <c r="E34" i="9"/>
  <c r="P16" i="7"/>
  <c r="Q16" i="7" s="1"/>
  <c r="P31" i="7"/>
  <c r="Q31" i="7" s="1"/>
  <c r="P22" i="7"/>
  <c r="Q22" i="7" s="1"/>
  <c r="Q19" i="7"/>
  <c r="Q25" i="7"/>
  <c r="X38" i="9" l="1"/>
  <c r="R38" i="9"/>
  <c r="F38" i="9"/>
  <c r="L38" i="9"/>
  <c r="E11" i="17" l="1"/>
  <c r="W36" i="7"/>
  <c r="W36" i="6"/>
  <c r="E11" i="22"/>
  <c r="D24" i="9"/>
  <c r="D21" i="9"/>
  <c r="D18" i="9"/>
  <c r="D15" i="9"/>
  <c r="G11" i="22" l="1"/>
  <c r="AB16" i="9"/>
  <c r="D12" i="9"/>
  <c r="D36" i="9" s="1"/>
  <c r="E15" i="9"/>
  <c r="F15" i="9" s="1"/>
  <c r="J15" i="9" s="1"/>
  <c r="K15" i="9" s="1"/>
  <c r="L15" i="9" s="1"/>
  <c r="P15" i="9" s="1"/>
  <c r="Q15" i="9" s="1"/>
  <c r="R15" i="9" s="1"/>
  <c r="V15" i="9" s="1"/>
  <c r="W15" i="9" s="1"/>
  <c r="X15" i="9" s="1"/>
  <c r="E18" i="9"/>
  <c r="F18" i="9" s="1"/>
  <c r="J18" i="9" s="1"/>
  <c r="K18" i="9" s="1"/>
  <c r="L18" i="9" s="1"/>
  <c r="P18" i="9" s="1"/>
  <c r="Q18" i="9" s="1"/>
  <c r="R18" i="9" s="1"/>
  <c r="V18" i="9" s="1"/>
  <c r="W18" i="9" s="1"/>
  <c r="X18" i="9" s="1"/>
  <c r="E21" i="9"/>
  <c r="F21" i="9" s="1"/>
  <c r="J21" i="9" s="1"/>
  <c r="K21" i="9" s="1"/>
  <c r="L21" i="9" s="1"/>
  <c r="P21" i="9" s="1"/>
  <c r="Q21" i="9" s="1"/>
  <c r="R21" i="9" s="1"/>
  <c r="V21" i="9" s="1"/>
  <c r="W21" i="9" s="1"/>
  <c r="X21" i="9" s="1"/>
  <c r="E24" i="9"/>
  <c r="F24" i="9" s="1"/>
  <c r="J24" i="9" s="1"/>
  <c r="K24" i="9" s="1"/>
  <c r="L24" i="9" s="1"/>
  <c r="P24" i="9" s="1"/>
  <c r="Q24" i="9" s="1"/>
  <c r="R24" i="9" s="1"/>
  <c r="V24" i="9" s="1"/>
  <c r="W24" i="9" s="1"/>
  <c r="X24" i="9" s="1"/>
  <c r="F11" i="22" l="1"/>
  <c r="F15" i="22" s="1"/>
  <c r="F11" i="17"/>
  <c r="F15" i="17" s="1"/>
  <c r="AB19" i="9"/>
  <c r="E12" i="9"/>
  <c r="E36" i="9" s="1"/>
  <c r="AB22" i="9"/>
  <c r="AB13" i="9"/>
  <c r="W36" i="11"/>
  <c r="AB25" i="9"/>
  <c r="H11" i="22" l="1"/>
  <c r="H15" i="22" s="1"/>
  <c r="E11" i="20"/>
  <c r="W36" i="10"/>
  <c r="E11" i="21"/>
  <c r="F12" i="9"/>
  <c r="G11" i="21" l="1"/>
  <c r="F36" i="9"/>
  <c r="W30" i="7"/>
  <c r="J12" i="9"/>
  <c r="J36" i="9" s="1"/>
  <c r="G11" i="20" l="1"/>
  <c r="F11" i="20"/>
  <c r="F15" i="20" s="1"/>
  <c r="F11" i="21"/>
  <c r="F15" i="21" s="1"/>
  <c r="K12" i="9"/>
  <c r="K36" i="9" s="1"/>
  <c r="H11" i="21" l="1"/>
  <c r="H15" i="21" s="1"/>
  <c r="H11" i="20"/>
  <c r="H15" i="20" s="1"/>
  <c r="L12" i="9"/>
  <c r="P12" i="9" l="1"/>
  <c r="P36" i="9" s="1"/>
  <c r="X30" i="6"/>
  <c r="L36" i="9"/>
  <c r="Q12" i="9" l="1"/>
  <c r="Q36" i="9" s="1"/>
  <c r="R12" i="9" l="1"/>
  <c r="R36" i="9" s="1"/>
  <c r="Y30" i="10" l="1"/>
  <c r="V12" i="9"/>
  <c r="V36" i="9" s="1"/>
  <c r="W12" i="9" l="1"/>
  <c r="W36" i="9" s="1"/>
  <c r="O22" i="6"/>
  <c r="P22" i="6" s="1"/>
  <c r="Q22" i="6" s="1"/>
  <c r="O22" i="10" s="1"/>
  <c r="P22" i="10" s="1"/>
  <c r="Q22" i="10" s="1"/>
  <c r="O22" i="11" s="1"/>
  <c r="P22" i="11" s="1"/>
  <c r="Q22" i="11" s="1"/>
  <c r="O31" i="6"/>
  <c r="P31" i="6" s="1"/>
  <c r="Q31" i="6" s="1"/>
  <c r="O31" i="10" s="1"/>
  <c r="P31" i="10" s="1"/>
  <c r="Q31" i="10" s="1"/>
  <c r="O31" i="11" s="1"/>
  <c r="P31" i="11" s="1"/>
  <c r="Q31" i="11" s="1"/>
  <c r="O16" i="6"/>
  <c r="P16" i="6" s="1"/>
  <c r="Q16" i="6" s="1"/>
  <c r="O16" i="10" s="1"/>
  <c r="P16" i="10" s="1"/>
  <c r="Q16" i="10" s="1"/>
  <c r="O16" i="11" s="1"/>
  <c r="P16" i="11" s="1"/>
  <c r="Q16" i="11" s="1"/>
  <c r="O19" i="6"/>
  <c r="P19" i="6" s="1"/>
  <c r="Q19" i="6" s="1"/>
  <c r="O19" i="10" s="1"/>
  <c r="P19" i="10" s="1"/>
  <c r="Q19" i="10" s="1"/>
  <c r="O19" i="11" s="1"/>
  <c r="P19" i="11" s="1"/>
  <c r="Q19" i="11" s="1"/>
  <c r="O25" i="6"/>
  <c r="P25" i="6" s="1"/>
  <c r="Q25" i="6" s="1"/>
  <c r="O25" i="10" s="1"/>
  <c r="P25" i="10" s="1"/>
  <c r="Q25" i="10" s="1"/>
  <c r="O25" i="11" s="1"/>
  <c r="P25" i="11" s="1"/>
  <c r="Q25" i="11" s="1"/>
  <c r="X12" i="9" l="1"/>
  <c r="X36" i="9" s="1"/>
  <c r="AA35" i="11"/>
  <c r="Z30" i="11" l="1"/>
  <c r="E36" i="6"/>
  <c r="D36" i="6"/>
  <c r="C36" i="6"/>
  <c r="K36" i="6"/>
  <c r="L36" i="6"/>
  <c r="M36" i="6"/>
  <c r="I36" i="6"/>
  <c r="H36" i="6"/>
  <c r="G36" i="6"/>
  <c r="I40" i="6" l="1"/>
  <c r="C38" i="6"/>
  <c r="D38" i="6" s="1"/>
  <c r="E38" i="6" s="1"/>
  <c r="G38" i="6" s="1"/>
  <c r="H38" i="6" s="1"/>
  <c r="I38" i="6" s="1"/>
  <c r="E40" i="6"/>
  <c r="C36" i="10"/>
  <c r="E36" i="10"/>
  <c r="D36" i="10"/>
  <c r="K36" i="10"/>
  <c r="M36" i="10"/>
  <c r="L36" i="10"/>
  <c r="H36" i="10"/>
  <c r="G36" i="10"/>
  <c r="I36" i="10"/>
  <c r="E21" i="22" l="1"/>
  <c r="W4" i="6"/>
  <c r="E20" i="22"/>
  <c r="T4" i="6"/>
  <c r="M40" i="6"/>
  <c r="Z4" i="6" s="1"/>
  <c r="I40" i="10"/>
  <c r="M40" i="10"/>
  <c r="O38" i="10"/>
  <c r="P38" i="10" s="1"/>
  <c r="Q38" i="10" s="1"/>
  <c r="C38" i="10"/>
  <c r="D38" i="10" s="1"/>
  <c r="E38" i="10" s="1"/>
  <c r="G38" i="10" s="1"/>
  <c r="H38" i="10" s="1"/>
  <c r="I38" i="10" s="1"/>
  <c r="K38" i="10" s="1"/>
  <c r="L38" i="10" s="1"/>
  <c r="M38" i="10" s="1"/>
  <c r="E40" i="10"/>
  <c r="K38" i="6"/>
  <c r="L38" i="6" s="1"/>
  <c r="M38" i="6" s="1"/>
  <c r="O38" i="6"/>
  <c r="P38" i="6" s="1"/>
  <c r="Q38" i="6" s="1"/>
  <c r="M36" i="11"/>
  <c r="K36" i="11"/>
  <c r="L36" i="11"/>
  <c r="E36" i="11"/>
  <c r="C36" i="11"/>
  <c r="D36" i="11"/>
  <c r="H36" i="11"/>
  <c r="I36" i="11"/>
  <c r="G36" i="11"/>
  <c r="G19" i="22" l="1"/>
  <c r="G19" i="21" s="1"/>
  <c r="Z8" i="6"/>
  <c r="AB8" i="6"/>
  <c r="AA8" i="6"/>
  <c r="V8" i="6"/>
  <c r="U8" i="6"/>
  <c r="T8" i="6"/>
  <c r="Y8" i="6"/>
  <c r="X8" i="6"/>
  <c r="W8" i="6"/>
  <c r="E22" i="21"/>
  <c r="Z4" i="10"/>
  <c r="E20" i="21"/>
  <c r="T4" i="10"/>
  <c r="E21" i="21"/>
  <c r="W4" i="10"/>
  <c r="Q40" i="6"/>
  <c r="W40" i="6" s="1"/>
  <c r="E22" i="22"/>
  <c r="O38" i="11"/>
  <c r="P38" i="11" s="1"/>
  <c r="Q38" i="11" s="1"/>
  <c r="M40" i="11"/>
  <c r="Q40" i="10"/>
  <c r="W40" i="10" s="1"/>
  <c r="I40" i="11"/>
  <c r="C38" i="11"/>
  <c r="D38" i="11" s="1"/>
  <c r="E38" i="11" s="1"/>
  <c r="G38" i="11" s="1"/>
  <c r="H38" i="11" s="1"/>
  <c r="I38" i="11" s="1"/>
  <c r="K38" i="11" s="1"/>
  <c r="L38" i="11" s="1"/>
  <c r="E40" i="11"/>
  <c r="G19" i="20" l="1"/>
  <c r="W42" i="10"/>
  <c r="Y19" i="10"/>
  <c r="Y21" i="10" s="1"/>
  <c r="W42" i="6"/>
  <c r="Y19" i="6"/>
  <c r="U8" i="10"/>
  <c r="T8" i="10"/>
  <c r="V8" i="10"/>
  <c r="F27" i="22"/>
  <c r="F21" i="22"/>
  <c r="F19" i="22"/>
  <c r="F20" i="22"/>
  <c r="F22" i="22"/>
  <c r="Y8" i="10"/>
  <c r="X8" i="10"/>
  <c r="W8" i="10"/>
  <c r="AB8" i="10"/>
  <c r="AA8" i="10"/>
  <c r="Z8" i="10"/>
  <c r="W3" i="6"/>
  <c r="T3" i="6"/>
  <c r="T2" i="6"/>
  <c r="Z3" i="6"/>
  <c r="E21" i="20"/>
  <c r="W4" i="11"/>
  <c r="E20" i="20"/>
  <c r="T4" i="11"/>
  <c r="E22" i="20"/>
  <c r="Z4" i="11"/>
  <c r="Z3" i="10"/>
  <c r="W3" i="10"/>
  <c r="T3" i="10"/>
  <c r="T2" i="10"/>
  <c r="Q40" i="11"/>
  <c r="W40" i="11" s="1"/>
  <c r="Y19" i="11" s="1"/>
  <c r="Y21" i="11" s="1"/>
  <c r="M38" i="11"/>
  <c r="F27" i="20" l="1"/>
  <c r="F24" i="22"/>
  <c r="AA8" i="11"/>
  <c r="Z8" i="11"/>
  <c r="AB8" i="11"/>
  <c r="W8" i="11"/>
  <c r="Y8" i="11"/>
  <c r="X8" i="11"/>
  <c r="F27" i="21"/>
  <c r="F21" i="21"/>
  <c r="F19" i="21"/>
  <c r="F22" i="21"/>
  <c r="F20" i="21"/>
  <c r="T8" i="11"/>
  <c r="U8" i="11"/>
  <c r="V8" i="11"/>
  <c r="T3" i="11"/>
  <c r="W3" i="11"/>
  <c r="T2" i="11"/>
  <c r="Z3" i="11"/>
  <c r="F20" i="20" l="1"/>
  <c r="F22" i="20"/>
  <c r="F19" i="20"/>
  <c r="F21" i="20"/>
  <c r="F24" i="21"/>
  <c r="I36" i="7"/>
  <c r="H36" i="7"/>
  <c r="O12" i="7"/>
  <c r="L36" i="7"/>
  <c r="M36" i="7"/>
  <c r="D36" i="7"/>
  <c r="E36" i="7"/>
  <c r="G36" i="7"/>
  <c r="K36" i="7"/>
  <c r="C36" i="7"/>
  <c r="O36" i="7" l="1"/>
  <c r="P12" i="7"/>
  <c r="F24" i="20"/>
  <c r="M40" i="7"/>
  <c r="O38" i="7"/>
  <c r="P38" i="7" s="1"/>
  <c r="Q38" i="7" s="1"/>
  <c r="E40" i="7"/>
  <c r="C38" i="7"/>
  <c r="D38" i="7" s="1"/>
  <c r="E38" i="7" s="1"/>
  <c r="G38" i="7" s="1"/>
  <c r="H38" i="7" s="1"/>
  <c r="I38" i="7" s="1"/>
  <c r="K38" i="7" s="1"/>
  <c r="L38" i="7" s="1"/>
  <c r="M38" i="7" s="1"/>
  <c r="I40" i="7"/>
  <c r="T4" i="7" l="1"/>
  <c r="E21" i="17"/>
  <c r="G21" i="22" s="1"/>
  <c r="G21" i="21" s="1"/>
  <c r="G21" i="20" s="1"/>
  <c r="W4" i="7"/>
  <c r="E22" i="17"/>
  <c r="Z4" i="7"/>
  <c r="E20" i="17"/>
  <c r="Q40" i="7"/>
  <c r="Q12" i="7"/>
  <c r="P36" i="7"/>
  <c r="G22" i="22" l="1"/>
  <c r="F19" i="17"/>
  <c r="W40" i="7"/>
  <c r="Z8" i="7"/>
  <c r="AB8" i="7"/>
  <c r="AA8" i="7"/>
  <c r="Y8" i="7"/>
  <c r="W8" i="7"/>
  <c r="X8" i="7"/>
  <c r="V8" i="7"/>
  <c r="U8" i="7"/>
  <c r="T8" i="7"/>
  <c r="T2" i="7"/>
  <c r="W3" i="7"/>
  <c r="T3" i="7"/>
  <c r="Z3" i="7"/>
  <c r="G20" i="22"/>
  <c r="Q36" i="7"/>
  <c r="O12" i="6"/>
  <c r="G22" i="21" l="1"/>
  <c r="Y19" i="7"/>
  <c r="W42" i="7"/>
  <c r="F22" i="17"/>
  <c r="F21" i="17"/>
  <c r="F27" i="17"/>
  <c r="F20" i="17"/>
  <c r="G20" i="21"/>
  <c r="H27" i="22"/>
  <c r="P12" i="6"/>
  <c r="O36" i="6"/>
  <c r="G22" i="20" l="1"/>
  <c r="Y21" i="7"/>
  <c r="Z19" i="7"/>
  <c r="Z19" i="11" s="1"/>
  <c r="Z28" i="11" s="1"/>
  <c r="Z17" i="10"/>
  <c r="F24" i="17"/>
  <c r="G20" i="20"/>
  <c r="H27" i="21"/>
  <c r="Q12" i="6"/>
  <c r="P36" i="6"/>
  <c r="W26" i="7" l="1"/>
  <c r="W26" i="10" s="1"/>
  <c r="Z17" i="6"/>
  <c r="Z17" i="11"/>
  <c r="Z26" i="11" s="1"/>
  <c r="W28" i="7"/>
  <c r="W28" i="11" s="1"/>
  <c r="Z21" i="7"/>
  <c r="Z19" i="10"/>
  <c r="Y28" i="10" s="1"/>
  <c r="Y28" i="11" s="1"/>
  <c r="Z19" i="6"/>
  <c r="X28" i="6" s="1"/>
  <c r="X28" i="11" s="1"/>
  <c r="H27" i="20"/>
  <c r="Y26" i="10"/>
  <c r="Y26" i="11" s="1"/>
  <c r="X26" i="6"/>
  <c r="Q36" i="6"/>
  <c r="O12" i="10"/>
  <c r="X26" i="7" l="1"/>
  <c r="W26" i="6"/>
  <c r="Y26" i="6" s="1"/>
  <c r="W26" i="11"/>
  <c r="Z21" i="6"/>
  <c r="W28" i="10"/>
  <c r="W30" i="10" s="1"/>
  <c r="Z21" i="11"/>
  <c r="X28" i="7"/>
  <c r="X30" i="7" s="1"/>
  <c r="W28" i="6"/>
  <c r="Y28" i="6" s="1"/>
  <c r="Y30" i="11"/>
  <c r="Z21" i="10"/>
  <c r="X28" i="10"/>
  <c r="AA28" i="11"/>
  <c r="X26" i="11"/>
  <c r="X30" i="11" s="1"/>
  <c r="X26" i="10"/>
  <c r="W30" i="11"/>
  <c r="P12" i="10"/>
  <c r="O36" i="10"/>
  <c r="Z28" i="10" l="1"/>
  <c r="W30" i="6"/>
  <c r="Y30" i="6"/>
  <c r="X30" i="10"/>
  <c r="Z26" i="10"/>
  <c r="Z30" i="10" s="1"/>
  <c r="AA26" i="11"/>
  <c r="AA30" i="11" s="1"/>
  <c r="AA38" i="11" s="1"/>
  <c r="AA41" i="11" s="1"/>
  <c r="P36" i="10"/>
  <c r="Q12" i="10"/>
  <c r="O12" i="11" l="1"/>
  <c r="Q36" i="10"/>
  <c r="O36" i="11" l="1"/>
  <c r="P12" i="11"/>
  <c r="Q12" i="11" l="1"/>
  <c r="Q36" i="11" s="1"/>
  <c r="W42" i="11" s="1"/>
  <c r="P36" i="11"/>
  <c r="Y21" i="6" l="1"/>
</calcChain>
</file>

<file path=xl/sharedStrings.xml><?xml version="1.0" encoding="utf-8"?>
<sst xmlns="http://schemas.openxmlformats.org/spreadsheetml/2006/main" count="874" uniqueCount="281">
  <si>
    <r>
      <t>Nota.-
Para la presentación del Art.</t>
    </r>
    <r>
      <rPr>
        <b/>
        <sz val="22"/>
        <color rgb="FFFF0000"/>
        <rFont val="Montserrat"/>
      </rPr>
      <t xml:space="preserve"> </t>
    </r>
    <r>
      <rPr>
        <b/>
        <sz val="22"/>
        <color theme="1"/>
        <rFont val="Montserrat"/>
      </rPr>
      <t>36</t>
    </r>
    <r>
      <rPr>
        <b/>
        <sz val="22"/>
        <rFont val="Montserrat"/>
      </rPr>
      <t xml:space="preserve"> PEF 2022, publicado en el Diario Oficial de la Federación el lunes 29 de noviembre de 2022, deberán utilizar los formatos anexos, establecidos por la Secretaría de Hacienda y Crédito Público (SHCP).
Estos mismos serán recibidos en la Dirección General de Educación Superior Universitaria e Intercultural (DGESUI), a través del Sistema de Gestión U006 a más tardar el día 10 de los meses de abril, julio y octubre de 2022 y 10 de enero de 2023, para ser enviados a la Dirección General de Presupuesto y Recursos Financieros (DGPyRF) en los primeros 15 días naturales posteriores a la conclusión de cada trimestre de 2022.</t>
    </r>
  </si>
  <si>
    <t>ELEGIR INSTITUCIÓN EN ESTE CATÁLOGO</t>
  </si>
  <si>
    <t>REGISTRO SEMIAUTOMÁTICO DE LOS RECURSOS FEDERALES AUTORIZADOS A  LA UNIVERSIDAD  A MILES DE PESOS DEL EJERCICIO  2022.</t>
  </si>
  <si>
    <t>MES</t>
  </si>
  <si>
    <t xml:space="preserve">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</si>
  <si>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</si>
  <si>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</si>
  <si>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</si>
  <si>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</si>
  <si>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</si>
  <si>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</si>
  <si>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</si>
  <si>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</si>
  <si>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</si>
  <si>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</si>
  <si>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</si>
  <si>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</si>
  <si>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GRAN TOTAL A MILES DE PESOS   </t>
  </si>
  <si>
    <t xml:space="preserve">  REGISTRO MENSUAL DE LAS APORTACIONES FEDERALES, CANALIZADAS POR SEP/DGESUI/DSU, AUTORIZADAS POR EL GOBIERNO FEDERAL A LAS IPES EN EL EJERCICIO 2022.</t>
  </si>
  <si>
    <t>(MILES DE PESOS)</t>
  </si>
  <si>
    <t>CLAVE DEL PROYECTO</t>
  </si>
  <si>
    <t>RECURSOS OTORGADOS DE LA  DSU EN LOS  PROGRAMAS AUTORIZADOS .</t>
  </si>
  <si>
    <t>PRIMER TRIMESTRE 2022</t>
  </si>
  <si>
    <t>Acumulado</t>
  </si>
  <si>
    <t>SEGUNDO TRIMESTRE 2022</t>
  </si>
  <si>
    <t>TERCER TRIMESTRE 2022</t>
  </si>
  <si>
    <t>CUARTO TRIMESTRE 2022</t>
  </si>
  <si>
    <t>Trimestral</t>
  </si>
  <si>
    <t>R/M</t>
  </si>
  <si>
    <t>TOTAL DEL TRIMESTRE</t>
  </si>
  <si>
    <t>REGISTRO DE LOS RECURSOS MENSUALES REPORTADO A MILES DE PESOS</t>
  </si>
  <si>
    <t>Clave del Proyecto</t>
  </si>
  <si>
    <t>NOMBRE DEL PROYECTO 2022</t>
  </si>
  <si>
    <t>U006</t>
  </si>
  <si>
    <t>SUBSIDIOS FEDERALES PARA ORGANISMOS DESCENTRALIZADOS ESTATALES       U006</t>
  </si>
  <si>
    <t>S247</t>
  </si>
  <si>
    <t>PROGRAMA PARA EL DESARROLLO PROFESIONAL DOCENTE (PRODEP)                   S247</t>
  </si>
  <si>
    <t>AAA</t>
  </si>
  <si>
    <t>BBB</t>
  </si>
  <si>
    <t>Elegir Institución en Hoja de trabajo</t>
  </si>
  <si>
    <t>INSTITUTO CAMPECHANO</t>
  </si>
  <si>
    <t>Instituto Campechano</t>
  </si>
  <si>
    <t>UPEA</t>
  </si>
  <si>
    <t>L</t>
  </si>
  <si>
    <t>UNIVERSIDAD DE CIENCIAS Y ARTES DE CHIAPAS</t>
  </si>
  <si>
    <t>U. de Ciencias y Artes de Chiapas</t>
  </si>
  <si>
    <t xml:space="preserve"> LA</t>
  </si>
  <si>
    <t>EL COLEGIO DE CHIHUAHUA</t>
  </si>
  <si>
    <t>El Colegio de Chihuahua</t>
  </si>
  <si>
    <t>UNIVERSIDAD ESTATAL DEL VALLE DE ECATEPEC</t>
  </si>
  <si>
    <t>U. Estatal del Valle de Ecatepec</t>
  </si>
  <si>
    <t>UNIVERSIDAD MEXIQUENSE DEL BICENTENARIO</t>
  </si>
  <si>
    <t>U. Mexiquense del Bicentenario</t>
  </si>
  <si>
    <t>UNIVERSIDAD ESTATAL DEL VALLE DE TOLUCA</t>
  </si>
  <si>
    <t>U. Estatal del Valle de Toluca</t>
  </si>
  <si>
    <t>UNIVERSIDAD DE LA CIÉNEGA DEL ESTADO DE MICHOACÁN DE OCAMPO</t>
  </si>
  <si>
    <t>U. Ciénega del Edo. de Michoacán de Ocampo</t>
  </si>
  <si>
    <t>EL COLEGIO DE MORELOS</t>
  </si>
  <si>
    <t>El Colegio de Morelos</t>
  </si>
  <si>
    <t>UNIVERSIDAD DEL MAR</t>
  </si>
  <si>
    <t>U. del Mar</t>
  </si>
  <si>
    <t>UNIVERSIDAD TECNOLÓGICA DE LA MIXTECA</t>
  </si>
  <si>
    <t>U. Tecnológica de  la Mixteca</t>
  </si>
  <si>
    <t>UNIVERSIDAD DEL ISTMO</t>
  </si>
  <si>
    <t>U. del Istmo</t>
  </si>
  <si>
    <t>UNIVERSIDAD DEL PAPALOAPAN</t>
  </si>
  <si>
    <t>U. del Papaloapan</t>
  </si>
  <si>
    <t>UNIVERSIDAD DE LA SIERRA SUR</t>
  </si>
  <si>
    <t>U. de la Sierra Sur</t>
  </si>
  <si>
    <t>UNIVERSIDAD DE LA CAÑADA</t>
  </si>
  <si>
    <t>U. de la Cañada</t>
  </si>
  <si>
    <t>UNIVERSIDAD DE LA SIERRA JUÁREZ</t>
  </si>
  <si>
    <t>U. de la Sierra Juárez</t>
  </si>
  <si>
    <t>UNIVERSIDAD INTERSERRANA DEL EDO DE PUEBLA-AHUACATLÁN</t>
  </si>
  <si>
    <t>U. Interserrana del Edo. de Puebla-Ahuacatlán</t>
  </si>
  <si>
    <t>UNIVERSIDAD INTERSERRANA DEL EDO DE PUEBLA-CHILCHOTLA</t>
  </si>
  <si>
    <t>U. Interserrana del Edo. de Puebla-Chilchotla</t>
  </si>
  <si>
    <t>UNIVERSIDAD DEL CARIBE</t>
  </si>
  <si>
    <t>U. del Caribe</t>
  </si>
  <si>
    <t>UNIVERSIDAD ESTATAL DE SONORA</t>
  </si>
  <si>
    <t>U. Estatal de Sonora</t>
  </si>
  <si>
    <t>UNIVERSIDAD DE LA SIERRA</t>
  </si>
  <si>
    <t>U. de la Sierra</t>
  </si>
  <si>
    <t>EL COLEGIO DE SONORA</t>
  </si>
  <si>
    <t>El Colegio de Sonora</t>
  </si>
  <si>
    <t>UNIVERSIDAD POPULAR DE LA CHONTALPA</t>
  </si>
  <si>
    <t>U. Popular de la Chontalpa</t>
  </si>
  <si>
    <t>UNIVERSIDAD DE ORIENTE</t>
  </si>
  <si>
    <t>U. de Oriente</t>
  </si>
  <si>
    <t>UNIVERSIDAD INTERCULTURAL DE CHIAPAS</t>
  </si>
  <si>
    <t>U. Intercultural de Chiapas</t>
  </si>
  <si>
    <t>UI</t>
  </si>
  <si>
    <t>UNIVERSIDAD INTERCULTURAL DEL ESTADO DE GUERRERO</t>
  </si>
  <si>
    <t>U. Intercultural del Edo. de Guerrero</t>
  </si>
  <si>
    <t>UNIVERSIDAD INTERCULTURAL DEL ESTADO DE HIDALGO</t>
  </si>
  <si>
    <t>U. Intercultural del Edo. de Hidalgo</t>
  </si>
  <si>
    <t>UNIVERSIDAD INTERCULTURAL DEL ESTADO DE MÉXICO</t>
  </si>
  <si>
    <t>U. Intercultural del Edo. de México</t>
  </si>
  <si>
    <t>UNIVERSIDAD INTERCULTURAL INDÍGENA DE MICHOACÁN</t>
  </si>
  <si>
    <t>U. Intercultural Indígena de Michoacán</t>
  </si>
  <si>
    <t>UNIVERSIDAD INTERCULTURAL DEL ESTADO DE PUEBLA</t>
  </si>
  <si>
    <t>U. Intercultural del Edo. de Puebla</t>
  </si>
  <si>
    <t>UNIVERSIDAD INTERCULTURAL MAYA DE QUINTANA ROO</t>
  </si>
  <si>
    <t>U. Intercultural Maya de Quintana Roo</t>
  </si>
  <si>
    <t>UNIVERSIDAD INTERCULTURAL DE SAN LUIS POTOSÍ</t>
  </si>
  <si>
    <t>U. Intercultural de San Luis Potosí</t>
  </si>
  <si>
    <t>UNIVERSIDAD AUTÓNOMA INDÍGENA DE MÉXICO</t>
  </si>
  <si>
    <t>U. Autónoma Indígena de México</t>
  </si>
  <si>
    <t>UNIVERSIDAD INTERCULTURAL DEL ESTADO DE TABASCO</t>
  </si>
  <si>
    <t>U. Intercultural del Edo. de Tabasco</t>
  </si>
  <si>
    <t>DESTINO DE LOS RECURSOS FEDERALES QUE RECIBEN UNIVERSIDADES E INSTITUCIONES DE EDUCACIÓN MEDIA SUPERIOR Y SUPERIOR.</t>
  </si>
  <si>
    <r>
      <t xml:space="preserve">En términos del artículo 36, fracción I del Decreto de Presupuesto de Egresos de la Federación para el Ejercicio Fiscal </t>
    </r>
    <r>
      <rPr>
        <b/>
        <sz val="14"/>
        <color theme="0"/>
        <rFont val="Montserrat"/>
      </rPr>
      <t>2022</t>
    </r>
    <r>
      <rPr>
        <b/>
        <sz val="16"/>
        <color theme="0"/>
        <rFont val="Montserrat"/>
      </rPr>
      <t>.</t>
    </r>
  </si>
  <si>
    <t>Programas y cumplimiento de metas.</t>
  </si>
  <si>
    <t>La información presentada es acumulada al periodo que se reporta.</t>
  </si>
  <si>
    <r>
      <t>Enero- Diciembre</t>
    </r>
    <r>
      <rPr>
        <b/>
        <sz val="16"/>
        <color theme="0"/>
        <rFont val="Montserrat"/>
      </rPr>
      <t xml:space="preserve"> 2022.</t>
    </r>
  </si>
  <si>
    <t>Fracción I</t>
  </si>
  <si>
    <t xml:space="preserve"> Nombre de la Universidad </t>
  </si>
  <si>
    <t>Programas PEF/2022</t>
  </si>
  <si>
    <t>R.MENSUALES</t>
  </si>
  <si>
    <r>
      <rPr>
        <b/>
        <sz val="16"/>
        <rFont val="Montserrat"/>
      </rPr>
      <t>PRIMER</t>
    </r>
    <r>
      <rPr>
        <b/>
        <sz val="10"/>
        <rFont val="Montserrat"/>
      </rPr>
      <t xml:space="preserve"> TRIMESTRE DEL 2022</t>
    </r>
  </si>
  <si>
    <r>
      <rPr>
        <b/>
        <sz val="16"/>
        <rFont val="Montserrat"/>
      </rPr>
      <t>SEGUNDO</t>
    </r>
    <r>
      <rPr>
        <b/>
        <sz val="10"/>
        <rFont val="Montserrat"/>
      </rPr>
      <t xml:space="preserve"> TRIMESTRE DEL 2022</t>
    </r>
  </si>
  <si>
    <r>
      <rPr>
        <b/>
        <sz val="16"/>
        <rFont val="Montserrat"/>
      </rPr>
      <t xml:space="preserve">TERCER </t>
    </r>
    <r>
      <rPr>
        <b/>
        <sz val="10"/>
        <rFont val="Montserrat"/>
      </rPr>
      <t>TRIMESTRE 2022</t>
    </r>
  </si>
  <si>
    <r>
      <rPr>
        <b/>
        <sz val="16"/>
        <rFont val="Montserrat"/>
      </rPr>
      <t>CUARTO</t>
    </r>
    <r>
      <rPr>
        <b/>
        <sz val="10"/>
        <rFont val="Montserrat"/>
      </rPr>
      <t xml:space="preserve"> TRIMESTRE DEL  2022</t>
    </r>
  </si>
  <si>
    <t>LOS PROGRAMAS A LOS QUE SE DESTINEN LOS RECURSOS FEDERALES
(MILES DE PESOS)</t>
  </si>
  <si>
    <t>NOTA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</si>
  <si>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</si>
  <si>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</si>
  <si>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</si>
  <si>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</si>
  <si>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</si>
  <si>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</si>
  <si>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</si>
  <si>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</si>
  <si>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</si>
  <si>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</si>
  <si>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</si>
  <si>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</si>
  <si>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</t>
  </si>
  <si>
    <t>SUMA DEL MES</t>
  </si>
  <si>
    <t>SUMAS ACUMULADAS</t>
  </si>
  <si>
    <t>ACUMULADO DEL TRIMESTRE</t>
  </si>
  <si>
    <t>TESORERO GENERAL / DIRECTOR ADMÓN</t>
  </si>
  <si>
    <t>DIRECTOR DE PLANEACIÓN</t>
  </si>
  <si>
    <t>RECTOR</t>
  </si>
  <si>
    <t xml:space="preserve">RECURSOS FEDERALES QUE SE RECIBIERON INCLUYENDO SUBSIDIOS EXTRAORDINARIOS, DANDO CUMPLIMIENTO AL ARTÍCULO 36 DEL PRESUPUESTO DE EGRESOS DE LA FEDERACIÓN PARA 2022, DEBERÁ PRESENTARSE EN LAS FRACCIONES I, II y III.
EL ÓRGANO DE CONTROL INTERNO DE LA INSTITUCIÓN SERÁ EL RESPONSABLE DE VALIDAR LA INFORMACIÓN PRESENTADA AL C. RECTOR(A) DE LOS RECURSOS MINISTRADOS EN EL PRESENTE EJERCICIO. </t>
  </si>
  <si>
    <t>A    "Acumulado"</t>
  </si>
  <si>
    <r>
      <rPr>
        <b/>
        <sz val="10"/>
        <color indexed="62"/>
        <rFont val="Montserrat"/>
      </rPr>
      <t xml:space="preserve">R/M </t>
    </r>
    <r>
      <rPr>
        <sz val="10"/>
        <rFont val="Montserrat"/>
      </rPr>
      <t>=  Recursos Federales Mensuales ( Subsidios Ordinario y Extraordinarios 2022 )</t>
    </r>
  </si>
  <si>
    <t xml:space="preserve">RECURSOS FEDERALES QUE RECIBEN UNIVERSIDADES E INSTITUCIONES DE EDUCACIÓN MEDIA SUPERIOR Y SUPERIOR </t>
  </si>
  <si>
    <t xml:space="preserve">Costo de la plantilla de personal </t>
  </si>
  <si>
    <r>
      <t xml:space="preserve">En términos del artículo 36, fracción II del Decreto de Presupuesto de Egresos de la Federación para el Ejercicio Fiscal </t>
    </r>
    <r>
      <rPr>
        <b/>
        <sz val="14"/>
        <color theme="0"/>
        <rFont val="Montserrat"/>
      </rPr>
      <t>2022</t>
    </r>
  </si>
  <si>
    <t>La información presentada es acumulada al periodo que se reporta</t>
  </si>
  <si>
    <t>Periodo del 01 de enero al 31 de marzo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</si>
  <si>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 </t>
  </si>
  <si>
    <t>Universidad / Institución</t>
  </si>
  <si>
    <t>Estructura de la Plantilla (Desagregada)</t>
  </si>
  <si>
    <t>Categoría</t>
  </si>
  <si>
    <t>Tipo de personal</t>
  </si>
  <si>
    <t>Costo unitario bruto (pesos)</t>
  </si>
  <si>
    <t>Número de plazas</t>
  </si>
  <si>
    <t>Responsabilidad laboral</t>
  </si>
  <si>
    <t>Ubicación</t>
  </si>
  <si>
    <t>Costo total de la plantilla (Pesos)</t>
  </si>
  <si>
    <t>Acumulado
ene. a mzo</t>
  </si>
  <si>
    <t>NO APLICA</t>
  </si>
  <si>
    <t>Periodo del 01 de abril al 30 de junio de 2022</t>
  </si>
  <si>
    <t>Acumulado
abril a jun.</t>
  </si>
  <si>
    <t>Periodo del 01 de julio al 30 de septiembre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</si>
  <si>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</t>
  </si>
  <si>
    <t>Julio</t>
  </si>
  <si>
    <t>Acumulado
jul. a sept.</t>
  </si>
  <si>
    <t>Periodo del 01 de octubre al 31 de diciembre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</si>
  <si>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</t>
  </si>
  <si>
    <t>Octubre</t>
  </si>
  <si>
    <t>Acumulado
oct. a dic.</t>
  </si>
  <si>
    <t>DESTINO DE LOS RECURSOS FEDERALES QUE RECIBEN UNIVERSIDADES E INSTITUCIONES DE EDUCACIÓN MEDIA SUPERIOR Y SUPERIOR</t>
  </si>
  <si>
    <t>Cálculo de porcentajes</t>
  </si>
  <si>
    <r>
      <t xml:space="preserve">En términos del artículo 36, fracción III, del Decreto de Presupuesto de Egresos de la Federación para el Ejercicio Fiscal </t>
    </r>
    <r>
      <rPr>
        <b/>
        <sz val="14"/>
        <color theme="0"/>
        <rFont val="Montserrat"/>
      </rPr>
      <t>2022</t>
    </r>
  </si>
  <si>
    <t>Desglose del gasto corriente de operación</t>
  </si>
  <si>
    <t>Del 01 de enero al 31 de marzo de 2022</t>
  </si>
  <si>
    <t>Materiales y Suministros</t>
  </si>
  <si>
    <t>Servicios Generales</t>
  </si>
  <si>
    <t>Otros</t>
  </si>
  <si>
    <t xml:space="preserve">Fracción III  </t>
  </si>
  <si>
    <t>PRIMER TRIMESTRE  2022</t>
  </si>
  <si>
    <t>Programa</t>
  </si>
  <si>
    <t>Gasto Corriente de Operación</t>
  </si>
  <si>
    <t>ACUMULADO A MARZO 2022</t>
  </si>
  <si>
    <t>Enero-Febrero</t>
  </si>
  <si>
    <t>Enero-Marzo</t>
  </si>
  <si>
    <t>APARTADO "ÚNICO" DEL ANEXO DE EJECUCIÓN QUE FORMA PARTE INTEGRANTE DEL CONVENIO DE APOYO FINANCIERO 2022</t>
  </si>
  <si>
    <t>MONTO TOTAL ANUAL  DEL SUBSIDIO ORDINARIO, MDP</t>
  </si>
  <si>
    <t>%</t>
  </si>
  <si>
    <t>FRACCIÓN</t>
  </si>
  <si>
    <t>SUELDOS DE PLANTILLA</t>
  </si>
  <si>
    <t>II</t>
  </si>
  <si>
    <t xml:space="preserve"> </t>
  </si>
  <si>
    <t>GASTOS</t>
  </si>
  <si>
    <t>III</t>
  </si>
  <si>
    <t>TOTAL</t>
  </si>
  <si>
    <t>I</t>
  </si>
  <si>
    <t>TRIMESTRE</t>
  </si>
  <si>
    <t>SUMA
TOTAL</t>
  </si>
  <si>
    <t>PRIMERO</t>
  </si>
  <si>
    <t>PLANTILLA</t>
  </si>
  <si>
    <t>COMPROBACIÓN 
TRIMESTRAL</t>
  </si>
  <si>
    <t>FRACCIONES</t>
  </si>
  <si>
    <t>+</t>
  </si>
  <si>
    <t>-</t>
  </si>
  <si>
    <t>=</t>
  </si>
  <si>
    <t>Del 01 de abril al 30 de junio de 2022</t>
  </si>
  <si>
    <t>SEGUNDO TRIMESTRE  2022</t>
  </si>
  <si>
    <t>ACUMULADO A JUNIO 2022</t>
  </si>
  <si>
    <t>Enero-Abril</t>
  </si>
  <si>
    <t>Enero-Mayo</t>
  </si>
  <si>
    <t>Enero-Junio</t>
  </si>
  <si>
    <t>SEGUNDO</t>
  </si>
  <si>
    <t>Del 01 de julio al 31 de septiembre de 2022</t>
  </si>
  <si>
    <t>TERCER TRIMESTRE  2022</t>
  </si>
  <si>
    <t>ACUMULADO A SEPTIEMBRE 2022</t>
  </si>
  <si>
    <t>Enero-Julio</t>
  </si>
  <si>
    <t>Enero-Agosto</t>
  </si>
  <si>
    <t>Enero-Sept.</t>
  </si>
  <si>
    <t>SUMA</t>
  </si>
  <si>
    <t>TERCERO</t>
  </si>
  <si>
    <r>
      <t>En términos del artículo</t>
    </r>
    <r>
      <rPr>
        <b/>
        <sz val="10"/>
        <color rgb="FFFFFF00"/>
        <rFont val="Montserrat"/>
      </rPr>
      <t xml:space="preserve"> </t>
    </r>
    <r>
      <rPr>
        <b/>
        <sz val="10"/>
        <color theme="0"/>
        <rFont val="Montserrat"/>
      </rPr>
      <t xml:space="preserve">36, fracción III, del Decreto de Presupuesto de Egresos de la Federación para el Ejercicio Fiscal </t>
    </r>
    <r>
      <rPr>
        <b/>
        <sz val="14"/>
        <color theme="0"/>
        <rFont val="Montserrat"/>
      </rPr>
      <t>2022</t>
    </r>
  </si>
  <si>
    <t>Del 01 de octubre al 31 de diciembre de 2022</t>
  </si>
  <si>
    <t xml:space="preserve">Fracción III   </t>
  </si>
  <si>
    <t>CUARTO TRIMESTRE  2022</t>
  </si>
  <si>
    <t>ACUMULADO A DICIEMBRE 2022</t>
  </si>
  <si>
    <t>Enero-Octubre</t>
  </si>
  <si>
    <t>Enero-Nov.</t>
  </si>
  <si>
    <t>Enero-Diciembre</t>
  </si>
  <si>
    <t>CUARTO</t>
  </si>
  <si>
    <t>COMPROBACIÓN 
ANUAL</t>
  </si>
  <si>
    <t>Ingreso total (Hoja trabajo)</t>
  </si>
  <si>
    <t>Gasto total de los trimestres</t>
  </si>
  <si>
    <t>DIFERENCIA</t>
  </si>
  <si>
    <t>ESCUDO DE LA UNIVERSIDAD</t>
  </si>
  <si>
    <t>(Miles de pesos)</t>
  </si>
  <si>
    <t>ESTADO DE ACTIVIDADES</t>
  </si>
  <si>
    <t>INGRESOS</t>
  </si>
  <si>
    <t>RECURSOS FEDERALES</t>
  </si>
  <si>
    <t>TOTAL DE INGRESOS FEDERALES</t>
  </si>
  <si>
    <t>EGRESOS</t>
  </si>
  <si>
    <t>MATERIALES SUMINISTROS</t>
  </si>
  <si>
    <t>GASTOS GENERALES</t>
  </si>
  <si>
    <t>OTROS</t>
  </si>
  <si>
    <t>TOTAL DE EGRESOS FEDERALES</t>
  </si>
  <si>
    <t>UTILIDAD O PÉRDIDA</t>
  </si>
  <si>
    <t>NOMBRE Y PUESTO QUIEN DIÓ Vo. Bo.</t>
  </si>
  <si>
    <t>NOTA:</t>
  </si>
  <si>
    <t>La información presentada en este formato, no exime la entrega de la Fracción IV, "Los estados de situación financiera, analítico, así como el de origen y aplicación de recursos públicos federales", mismos que deberán anexar en la entrega trimestral.</t>
  </si>
  <si>
    <t>ACUMULADO
ENE. A JUN. 2022</t>
  </si>
  <si>
    <t>Del 01 de julio al 30 de septiembre de 2022</t>
  </si>
  <si>
    <t>ACUMULADO
ENE. A SEPT. 2022</t>
  </si>
  <si>
    <t>ACUMULADO
ENE. A DIC. 2022</t>
  </si>
  <si>
    <r>
      <t xml:space="preserve">En términos del artículo 36, fracción V, del Decreto de Presupuesto de Egresos de la Federación para el Ejercicio Fiscal </t>
    </r>
    <r>
      <rPr>
        <b/>
        <sz val="14"/>
        <color theme="0"/>
        <rFont val="Montserrat"/>
      </rPr>
      <t>2022</t>
    </r>
  </si>
  <si>
    <t>Información desagregada sobre matrícula</t>
  </si>
  <si>
    <t>CONSOLIDADO</t>
  </si>
  <si>
    <t>Nivel Educativo</t>
  </si>
  <si>
    <t>Número de Alumnos</t>
  </si>
  <si>
    <t>Primer Ingreso</t>
  </si>
  <si>
    <t>Reingreso</t>
  </si>
  <si>
    <t>Total</t>
  </si>
  <si>
    <t>Medio Superior</t>
  </si>
  <si>
    <t>Técnico Superior Universitario</t>
  </si>
  <si>
    <t>Licenciatura</t>
  </si>
  <si>
    <t>Especialidad</t>
  </si>
  <si>
    <t>Maestría</t>
  </si>
  <si>
    <t>Doctorado</t>
  </si>
  <si>
    <t>:</t>
  </si>
  <si>
    <t>Escuela/Facultad/Centro</t>
  </si>
  <si>
    <t>Municipio</t>
  </si>
  <si>
    <t>Programa/Carrera</t>
  </si>
  <si>
    <t>Sello de Servicios Escolares</t>
  </si>
  <si>
    <t>Director de Servicios Escolares</t>
  </si>
  <si>
    <t>Nota: La fracción V del artículo 36 en este formato, es independiente del artículo 34 PEF sobre matrícula Auditada que deberá ser entregado a la instancia correspondiente.
(El formato está preparado para agregar las filas que sean necesarias).</t>
  </si>
  <si>
    <t>Del 01 de abril al 30 de junio 2022</t>
  </si>
  <si>
    <t>EXTRAORDINARIO                                                                                                          U006</t>
  </si>
  <si>
    <t>CCC</t>
  </si>
  <si>
    <t>Nota: AAA, BBB y CCC = Llenar si la IPES es beneficiaria de otro programa extraordinario.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</si>
</sst>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.0%"/>
  </numFmts>
  <fonts count="6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10"/>
      <color rgb="FFFF0000"/>
      <name val="Montserrat"/>
    </font>
    <font>
      <sz val="12"/>
      <name val="Montserrat"/>
    </font>
    <font>
      <b/>
      <sz val="14"/>
      <name val="Montserrat"/>
    </font>
    <font>
      <b/>
      <sz val="8.5"/>
      <name val="Montserrat"/>
    </font>
    <font>
      <b/>
      <sz val="10"/>
      <color theme="0"/>
      <name val="Montserrat"/>
    </font>
    <font>
      <b/>
      <sz val="11"/>
      <color theme="1" tint="0.34998626667073579"/>
      <name val="Montserrat"/>
    </font>
    <font>
      <b/>
      <sz val="9"/>
      <name val="Montserrat"/>
    </font>
    <font>
      <b/>
      <sz val="11"/>
      <name val="Montserrat"/>
    </font>
    <font>
      <sz val="8"/>
      <color theme="1"/>
      <name val="Montserrat"/>
    </font>
    <font>
      <b/>
      <sz val="8"/>
      <name val="Montserrat"/>
    </font>
    <font>
      <b/>
      <sz val="8"/>
      <color theme="1"/>
      <name val="Montserrat"/>
    </font>
    <font>
      <sz val="8"/>
      <name val="Montserrat"/>
    </font>
    <font>
      <b/>
      <sz val="8"/>
      <color theme="3"/>
      <name val="Montserrat"/>
    </font>
    <font>
      <sz val="9"/>
      <name val="Montserrat"/>
    </font>
    <font>
      <sz val="9"/>
      <color theme="1"/>
      <name val="Montserrat"/>
    </font>
    <font>
      <sz val="9"/>
      <color rgb="FFFF0000"/>
      <name val="Montserrat"/>
    </font>
    <font>
      <b/>
      <sz val="12"/>
      <color theme="1"/>
      <name val="Montserrat"/>
    </font>
    <font>
      <b/>
      <sz val="20"/>
      <name val="Montserrat"/>
    </font>
    <font>
      <b/>
      <sz val="20"/>
      <color indexed="9"/>
      <name val="Montserrat"/>
    </font>
    <font>
      <b/>
      <sz val="10"/>
      <color indexed="9"/>
      <name val="Montserrat"/>
    </font>
    <font>
      <sz val="10"/>
      <color theme="0"/>
      <name val="Montserrat"/>
    </font>
    <font>
      <b/>
      <sz val="10"/>
      <color theme="1"/>
      <name val="Montserrat"/>
    </font>
    <font>
      <b/>
      <sz val="20"/>
      <color rgb="FFFF0000"/>
      <name val="Montserrat"/>
    </font>
    <font>
      <sz val="10"/>
      <color theme="1"/>
      <name val="Montserrat"/>
    </font>
    <font>
      <b/>
      <sz val="16"/>
      <name val="Montserrat"/>
    </font>
    <font>
      <b/>
      <sz val="5"/>
      <name val="Montserrat"/>
    </font>
    <font>
      <b/>
      <sz val="8.5"/>
      <color theme="1"/>
      <name val="Montserrat"/>
    </font>
    <font>
      <b/>
      <sz val="8.5"/>
      <color indexed="9"/>
      <name val="Montserrat"/>
    </font>
    <font>
      <b/>
      <sz val="11"/>
      <color theme="3"/>
      <name val="Montserrat"/>
    </font>
    <font>
      <b/>
      <sz val="10"/>
      <color theme="3"/>
      <name val="Montserrat"/>
    </font>
    <font>
      <sz val="10"/>
      <color theme="3" tint="0.39997558519241921"/>
      <name val="Montserrat"/>
    </font>
    <font>
      <b/>
      <sz val="10"/>
      <color theme="3" tint="0.39997558519241921"/>
      <name val="Montserrat"/>
    </font>
    <font>
      <b/>
      <sz val="8"/>
      <color rgb="FFFF0000"/>
      <name val="Montserrat"/>
    </font>
    <font>
      <b/>
      <sz val="10"/>
      <color indexed="62"/>
      <name val="Montserrat"/>
    </font>
    <font>
      <sz val="6"/>
      <color theme="1"/>
      <name val="Montserrat"/>
    </font>
    <font>
      <sz val="7.9"/>
      <color theme="1"/>
      <name val="Montserrat"/>
    </font>
    <font>
      <sz val="7.8"/>
      <color theme="1"/>
      <name val="Montserrat"/>
    </font>
    <font>
      <b/>
      <sz val="8"/>
      <color theme="8" tint="-0.249977111117893"/>
      <name val="Montserrat"/>
    </font>
    <font>
      <b/>
      <sz val="8"/>
      <color theme="3" tint="0.39997558519241921"/>
      <name val="Montserrat"/>
    </font>
    <font>
      <sz val="8"/>
      <color theme="3" tint="0.39997558519241921"/>
      <name val="Montserrat"/>
    </font>
    <font>
      <b/>
      <sz val="10"/>
      <color theme="3" tint="-0.249977111117893"/>
      <name val="Montserrat"/>
    </font>
    <font>
      <b/>
      <sz val="16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sz val="11"/>
      <color theme="0"/>
      <name val="Montserrat"/>
    </font>
    <font>
      <b/>
      <sz val="9"/>
      <color theme="1"/>
      <name val="Montserrat"/>
    </font>
    <font>
      <b/>
      <sz val="9"/>
      <color theme="3"/>
      <name val="Montserrat"/>
    </font>
    <font>
      <sz val="22"/>
      <name val="Montserrat"/>
    </font>
    <font>
      <b/>
      <sz val="22"/>
      <name val="Montserrat"/>
    </font>
    <font>
      <sz val="6"/>
      <name val="Montserrat"/>
    </font>
    <font>
      <u/>
      <sz val="8"/>
      <name val="Montserrat"/>
    </font>
    <font>
      <b/>
      <sz val="9"/>
      <color indexed="9"/>
      <name val="Montserrat"/>
    </font>
    <font>
      <sz val="8.5"/>
      <name val="Montserrat"/>
    </font>
    <font>
      <b/>
      <sz val="12"/>
      <name val="Montserrat"/>
    </font>
    <font>
      <b/>
      <sz val="40"/>
      <name val="Montserrat"/>
    </font>
    <font>
      <b/>
      <sz val="22"/>
      <color rgb="FFFF0000"/>
      <name val="Montserrat"/>
    </font>
    <font>
      <b/>
      <sz val="10"/>
      <color rgb="FFFFFF00"/>
      <name val="Montserrat"/>
    </font>
    <font>
      <sz val="11"/>
      <name val="Montserrat"/>
    </font>
    <font>
      <b/>
      <sz val="22"/>
      <color theme="1"/>
      <name val="Montserrat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9" fillId="4" borderId="16" xfId="0" applyFont="1" applyFill="1" applyBorder="1"/>
    <xf numFmtId="0" fontId="6" fillId="0" borderId="0" xfId="0" applyFont="1"/>
    <xf numFmtId="165" fontId="6" fillId="0" borderId="0" xfId="2" applyNumberFormat="1" applyFont="1" applyAlignment="1">
      <alignment horizontal="center"/>
    </xf>
    <xf numFmtId="0" fontId="5" fillId="4" borderId="16" xfId="0" applyFont="1" applyFill="1" applyBorder="1"/>
    <xf numFmtId="0" fontId="13" fillId="4" borderId="24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7" xfId="0" quotePrefix="1" applyFont="1" applyFill="1" applyBorder="1" applyAlignment="1">
      <alignment horizontal="center" vertical="center"/>
    </xf>
    <xf numFmtId="0" fontId="5" fillId="4" borderId="25" xfId="0" quotePrefix="1" applyFont="1" applyFill="1" applyBorder="1" applyAlignment="1">
      <alignment horizontal="center" vertical="center"/>
    </xf>
    <xf numFmtId="0" fontId="6" fillId="4" borderId="70" xfId="0" applyFont="1" applyFill="1" applyBorder="1"/>
    <xf numFmtId="0" fontId="6" fillId="4" borderId="11" xfId="0" applyFont="1" applyFill="1" applyBorder="1"/>
    <xf numFmtId="0" fontId="6" fillId="4" borderId="26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29" xfId="0" applyFont="1" applyFill="1" applyBorder="1"/>
    <xf numFmtId="0" fontId="6" fillId="4" borderId="9" xfId="0" applyFont="1" applyFill="1" applyBorder="1"/>
    <xf numFmtId="0" fontId="6" fillId="4" borderId="16" xfId="0" applyFont="1" applyFill="1" applyBorder="1"/>
    <xf numFmtId="0" fontId="6" fillId="4" borderId="15" xfId="0" applyFont="1" applyFill="1" applyBorder="1"/>
    <xf numFmtId="0" fontId="6" fillId="4" borderId="28" xfId="0" applyFont="1" applyFill="1" applyBorder="1"/>
    <xf numFmtId="0" fontId="15" fillId="4" borderId="15" xfId="0" applyFont="1" applyFill="1" applyBorder="1"/>
    <xf numFmtId="0" fontId="15" fillId="4" borderId="0" xfId="0" applyFont="1" applyFill="1"/>
    <xf numFmtId="0" fontId="15" fillId="4" borderId="3" xfId="0" applyFont="1" applyFill="1" applyBorder="1"/>
    <xf numFmtId="0" fontId="15" fillId="0" borderId="0" xfId="0" applyFont="1"/>
    <xf numFmtId="4" fontId="18" fillId="4" borderId="28" xfId="0" applyNumberFormat="1" applyFont="1" applyFill="1" applyBorder="1"/>
    <xf numFmtId="0" fontId="18" fillId="4" borderId="0" xfId="0" applyFont="1" applyFill="1"/>
    <xf numFmtId="4" fontId="18" fillId="4" borderId="0" xfId="0" applyNumberFormat="1" applyFont="1" applyFill="1"/>
    <xf numFmtId="4" fontId="18" fillId="4" borderId="15" xfId="0" applyNumberFormat="1" applyFont="1" applyFill="1" applyBorder="1"/>
    <xf numFmtId="4" fontId="15" fillId="4" borderId="15" xfId="0" applyNumberFormat="1" applyFont="1" applyFill="1" applyBorder="1"/>
    <xf numFmtId="0" fontId="15" fillId="4" borderId="28" xfId="0" applyFont="1" applyFill="1" applyBorder="1"/>
    <xf numFmtId="4" fontId="15" fillId="4" borderId="0" xfId="0" applyNumberFormat="1" applyFont="1" applyFill="1"/>
    <xf numFmtId="4" fontId="15" fillId="4" borderId="28" xfId="0" applyNumberFormat="1" applyFont="1" applyFill="1" applyBorder="1"/>
    <xf numFmtId="4" fontId="15" fillId="4" borderId="3" xfId="0" applyNumberFormat="1" applyFont="1" applyFill="1" applyBorder="1"/>
    <xf numFmtId="0" fontId="6" fillId="4" borderId="23" xfId="0" applyFont="1" applyFill="1" applyBorder="1"/>
    <xf numFmtId="0" fontId="6" fillId="4" borderId="30" xfId="0" applyFont="1" applyFill="1" applyBorder="1"/>
    <xf numFmtId="0" fontId="6" fillId="4" borderId="4" xfId="0" applyFont="1" applyFill="1" applyBorder="1"/>
    <xf numFmtId="0" fontId="6" fillId="4" borderId="31" xfId="0" applyFont="1" applyFill="1" applyBorder="1"/>
    <xf numFmtId="0" fontId="15" fillId="4" borderId="30" xfId="0" applyFont="1" applyFill="1" applyBorder="1"/>
    <xf numFmtId="0" fontId="15" fillId="4" borderId="4" xfId="0" applyFont="1" applyFill="1" applyBorder="1"/>
    <xf numFmtId="0" fontId="15" fillId="4" borderId="31" xfId="0" applyFont="1" applyFill="1" applyBorder="1"/>
    <xf numFmtId="0" fontId="15" fillId="4" borderId="5" xfId="0" applyFont="1" applyFill="1" applyBorder="1"/>
    <xf numFmtId="0" fontId="15" fillId="4" borderId="2" xfId="0" applyFont="1" applyFill="1" applyBorder="1"/>
    <xf numFmtId="0" fontId="20" fillId="4" borderId="0" xfId="0" applyFont="1" applyFill="1"/>
    <xf numFmtId="4" fontId="20" fillId="4" borderId="6" xfId="0" applyNumberFormat="1" applyFont="1" applyFill="1" applyBorder="1"/>
    <xf numFmtId="0" fontId="21" fillId="4" borderId="0" xfId="0" applyFont="1" applyFill="1"/>
    <xf numFmtId="4" fontId="20" fillId="4" borderId="37" xfId="0" applyNumberFormat="1" applyFont="1" applyFill="1" applyBorder="1"/>
    <xf numFmtId="0" fontId="15" fillId="0" borderId="3" xfId="0" applyFont="1" applyBorder="1"/>
    <xf numFmtId="4" fontId="20" fillId="4" borderId="0" xfId="0" applyNumberFormat="1" applyFont="1" applyFill="1"/>
    <xf numFmtId="4" fontId="20" fillId="4" borderId="3" xfId="0" applyNumberFormat="1" applyFont="1" applyFill="1" applyBorder="1"/>
    <xf numFmtId="0" fontId="20" fillId="4" borderId="3" xfId="0" applyFont="1" applyFill="1" applyBorder="1"/>
    <xf numFmtId="0" fontId="22" fillId="4" borderId="0" xfId="0" applyFont="1" applyFill="1"/>
    <xf numFmtId="4" fontId="22" fillId="4" borderId="0" xfId="0" applyNumberFormat="1" applyFont="1" applyFill="1"/>
    <xf numFmtId="4" fontId="22" fillId="4" borderId="3" xfId="0" applyNumberFormat="1" applyFont="1" applyFill="1" applyBorder="1"/>
    <xf numFmtId="0" fontId="6" fillId="4" borderId="3" xfId="0" applyFont="1" applyFill="1" applyBorder="1"/>
    <xf numFmtId="0" fontId="6" fillId="0" borderId="9" xfId="0" applyFont="1" applyBorder="1"/>
    <xf numFmtId="0" fontId="6" fillId="0" borderId="3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4" fontId="18" fillId="0" borderId="0" xfId="0" applyNumberFormat="1" applyFont="1"/>
    <xf numFmtId="0" fontId="18" fillId="0" borderId="0" xfId="0" applyFont="1"/>
    <xf numFmtId="0" fontId="6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9" fillId="0" borderId="36" xfId="0" applyFont="1" applyBorder="1" applyAlignment="1">
      <alignment vertical="center"/>
    </xf>
    <xf numFmtId="0" fontId="25" fillId="4" borderId="0" xfId="0" applyFont="1" applyFill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28" fillId="3" borderId="7" xfId="0" applyFont="1" applyFill="1" applyBorder="1" applyAlignment="1">
      <alignment horizontal="center" vertical="center" wrapText="1"/>
    </xf>
    <xf numFmtId="0" fontId="27" fillId="4" borderId="13" xfId="0" applyFont="1" applyFill="1" applyBorder="1"/>
    <xf numFmtId="0" fontId="6" fillId="4" borderId="17" xfId="0" applyFont="1" applyFill="1" applyBorder="1"/>
    <xf numFmtId="0" fontId="28" fillId="3" borderId="14" xfId="0" quotePrefix="1" applyFont="1" applyFill="1" applyBorder="1" applyAlignment="1">
      <alignment horizontal="center" vertical="center" wrapText="1"/>
    </xf>
    <xf numFmtId="0" fontId="6" fillId="0" borderId="15" xfId="0" applyFont="1" applyBorder="1"/>
    <xf numFmtId="4" fontId="6" fillId="0" borderId="0" xfId="0" applyNumberFormat="1" applyFont="1"/>
    <xf numFmtId="0" fontId="9" fillId="0" borderId="0" xfId="0" applyFont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28" fillId="3" borderId="7" xfId="0" quotePrefix="1" applyFont="1" applyFill="1" applyBorder="1" applyAlignment="1">
      <alignment horizontal="center" vertical="center" wrapText="1"/>
    </xf>
    <xf numFmtId="43" fontId="18" fillId="0" borderId="0" xfId="3" applyFont="1"/>
    <xf numFmtId="3" fontId="6" fillId="0" borderId="0" xfId="0" applyNumberFormat="1" applyFont="1"/>
    <xf numFmtId="0" fontId="30" fillId="0" borderId="0" xfId="0" applyFont="1"/>
    <xf numFmtId="0" fontId="33" fillId="4" borderId="22" xfId="0" applyFont="1" applyFill="1" applyBorder="1" applyAlignment="1">
      <alignment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6" fillId="4" borderId="13" xfId="0" applyFont="1" applyFill="1" applyBorder="1"/>
    <xf numFmtId="0" fontId="6" fillId="4" borderId="36" xfId="0" applyFont="1" applyFill="1" applyBorder="1"/>
    <xf numFmtId="0" fontId="6" fillId="4" borderId="38" xfId="0" applyFont="1" applyFill="1" applyBorder="1"/>
    <xf numFmtId="0" fontId="5" fillId="4" borderId="15" xfId="0" applyFont="1" applyFill="1" applyBorder="1" applyAlignment="1">
      <alignment horizontal="center"/>
    </xf>
    <xf numFmtId="4" fontId="28" fillId="4" borderId="15" xfId="0" applyNumberFormat="1" applyFont="1" applyFill="1" applyBorder="1"/>
    <xf numFmtId="4" fontId="28" fillId="4" borderId="0" xfId="0" applyNumberFormat="1" applyFont="1" applyFill="1"/>
    <xf numFmtId="4" fontId="28" fillId="4" borderId="28" xfId="0" applyNumberFormat="1" applyFont="1" applyFill="1" applyBorder="1"/>
    <xf numFmtId="4" fontId="17" fillId="4" borderId="16" xfId="0" applyNumberFormat="1" applyFont="1" applyFill="1" applyBorder="1"/>
    <xf numFmtId="0" fontId="36" fillId="4" borderId="13" xfId="0" applyFont="1" applyFill="1" applyBorder="1"/>
    <xf numFmtId="4" fontId="36" fillId="4" borderId="13" xfId="0" applyNumberFormat="1" applyFont="1" applyFill="1" applyBorder="1"/>
    <xf numFmtId="4" fontId="36" fillId="4" borderId="36" xfId="0" applyNumberFormat="1" applyFont="1" applyFill="1" applyBorder="1"/>
    <xf numFmtId="4" fontId="36" fillId="4" borderId="38" xfId="0" applyNumberFormat="1" applyFont="1" applyFill="1" applyBorder="1"/>
    <xf numFmtId="0" fontId="19" fillId="4" borderId="28" xfId="0" applyFont="1" applyFill="1" applyBorder="1"/>
    <xf numFmtId="4" fontId="19" fillId="4" borderId="16" xfId="0" applyNumberFormat="1" applyFont="1" applyFill="1" applyBorder="1"/>
    <xf numFmtId="4" fontId="37" fillId="0" borderId="0" xfId="0" applyNumberFormat="1" applyFont="1"/>
    <xf numFmtId="4" fontId="19" fillId="0" borderId="0" xfId="0" applyNumberFormat="1" applyFont="1"/>
    <xf numFmtId="0" fontId="35" fillId="0" borderId="0" xfId="0" applyFont="1"/>
    <xf numFmtId="0" fontId="36" fillId="4" borderId="26" xfId="0" applyFont="1" applyFill="1" applyBorder="1"/>
    <xf numFmtId="4" fontId="36" fillId="4" borderId="12" xfId="0" applyNumberFormat="1" applyFont="1" applyFill="1" applyBorder="1"/>
    <xf numFmtId="4" fontId="36" fillId="4" borderId="27" xfId="0" applyNumberFormat="1" applyFont="1" applyFill="1" applyBorder="1"/>
    <xf numFmtId="4" fontId="36" fillId="4" borderId="26" xfId="0" applyNumberFormat="1" applyFont="1" applyFill="1" applyBorder="1"/>
    <xf numFmtId="4" fontId="19" fillId="4" borderId="57" xfId="0" applyNumberFormat="1" applyFont="1" applyFill="1" applyBorder="1"/>
    <xf numFmtId="4" fontId="35" fillId="0" borderId="0" xfId="0" applyNumberFormat="1" applyFont="1"/>
    <xf numFmtId="4" fontId="17" fillId="4" borderId="57" xfId="0" applyNumberFormat="1" applyFont="1" applyFill="1" applyBorder="1"/>
    <xf numFmtId="0" fontId="37" fillId="0" borderId="0" xfId="0" applyFont="1"/>
    <xf numFmtId="4" fontId="38" fillId="4" borderId="36" xfId="0" applyNumberFormat="1" applyFont="1" applyFill="1" applyBorder="1"/>
    <xf numFmtId="4" fontId="38" fillId="4" borderId="38" xfId="0" applyNumberFormat="1" applyFont="1" applyFill="1" applyBorder="1"/>
    <xf numFmtId="4" fontId="19" fillId="4" borderId="39" xfId="0" applyNumberFormat="1" applyFont="1" applyFill="1" applyBorder="1"/>
    <xf numFmtId="0" fontId="30" fillId="4" borderId="26" xfId="0" applyFont="1" applyFill="1" applyBorder="1"/>
    <xf numFmtId="0" fontId="30" fillId="4" borderId="12" xfId="0" applyFont="1" applyFill="1" applyBorder="1"/>
    <xf numFmtId="0" fontId="30" fillId="4" borderId="27" xfId="0" applyFont="1" applyFill="1" applyBorder="1"/>
    <xf numFmtId="0" fontId="15" fillId="4" borderId="16" xfId="0" applyFont="1" applyFill="1" applyBorder="1"/>
    <xf numFmtId="0" fontId="15" fillId="4" borderId="57" xfId="0" applyFont="1" applyFill="1" applyBorder="1"/>
    <xf numFmtId="0" fontId="15" fillId="4" borderId="12" xfId="0" applyFont="1" applyFill="1" applyBorder="1"/>
    <xf numFmtId="0" fontId="15" fillId="4" borderId="69" xfId="0" applyFont="1" applyFill="1" applyBorder="1"/>
    <xf numFmtId="4" fontId="28" fillId="4" borderId="6" xfId="0" applyNumberFormat="1" applyFont="1" applyFill="1" applyBorder="1"/>
    <xf numFmtId="164" fontId="30" fillId="4" borderId="0" xfId="0" applyNumberFormat="1" applyFont="1" applyFill="1"/>
    <xf numFmtId="4" fontId="30" fillId="4" borderId="0" xfId="0" applyNumberFormat="1" applyFont="1" applyFill="1" applyAlignment="1">
      <alignment horizontal="center" vertical="center"/>
    </xf>
    <xf numFmtId="4" fontId="30" fillId="4" borderId="0" xfId="0" applyNumberFormat="1" applyFont="1" applyFill="1"/>
    <xf numFmtId="4" fontId="15" fillId="4" borderId="0" xfId="0" applyNumberFormat="1" applyFont="1" applyFill="1" applyAlignment="1">
      <alignment horizontal="center" vertical="center"/>
    </xf>
    <xf numFmtId="0" fontId="30" fillId="4" borderId="0" xfId="0" applyFont="1" applyFill="1"/>
    <xf numFmtId="4" fontId="7" fillId="4" borderId="0" xfId="0" applyNumberFormat="1" applyFont="1" applyFill="1"/>
    <xf numFmtId="4" fontId="39" fillId="4" borderId="0" xfId="0" applyNumberFormat="1" applyFont="1" applyFill="1"/>
    <xf numFmtId="4" fontId="37" fillId="0" borderId="0" xfId="0" applyNumberFormat="1" applyFont="1" applyAlignment="1">
      <alignment horizontal="right" vertical="center"/>
    </xf>
    <xf numFmtId="0" fontId="6" fillId="8" borderId="0" xfId="0" applyFont="1" applyFill="1"/>
    <xf numFmtId="0" fontId="15" fillId="8" borderId="0" xfId="0" applyFont="1" applyFill="1" applyAlignment="1">
      <alignment horizontal="center"/>
    </xf>
    <xf numFmtId="0" fontId="6" fillId="0" borderId="0" xfId="0" applyFont="1" applyAlignment="1">
      <alignment vertical="justify"/>
    </xf>
    <xf numFmtId="0" fontId="5" fillId="8" borderId="0" xfId="0" applyFont="1" applyFill="1" applyAlignment="1">
      <alignment horizontal="left"/>
    </xf>
    <xf numFmtId="0" fontId="6" fillId="8" borderId="0" xfId="0" quotePrefix="1" applyFont="1" applyFill="1" applyAlignment="1">
      <alignment horizontal="left"/>
    </xf>
    <xf numFmtId="0" fontId="6" fillId="0" borderId="73" xfId="0" applyFont="1" applyBorder="1"/>
    <xf numFmtId="0" fontId="6" fillId="0" borderId="74" xfId="0" applyFont="1" applyBorder="1"/>
    <xf numFmtId="0" fontId="6" fillId="0" borderId="75" xfId="0" applyFont="1" applyBorder="1"/>
    <xf numFmtId="0" fontId="6" fillId="0" borderId="78" xfId="0" applyFont="1" applyBorder="1"/>
    <xf numFmtId="0" fontId="6" fillId="0" borderId="79" xfId="0" applyFont="1" applyBorder="1"/>
    <xf numFmtId="0" fontId="6" fillId="0" borderId="80" xfId="0" applyFont="1" applyBorder="1"/>
    <xf numFmtId="0" fontId="6" fillId="4" borderId="81" xfId="0" applyFont="1" applyFill="1" applyBorder="1"/>
    <xf numFmtId="0" fontId="6" fillId="4" borderId="82" xfId="0" applyFont="1" applyFill="1" applyBorder="1"/>
    <xf numFmtId="0" fontId="6" fillId="4" borderId="83" xfId="0" applyFont="1" applyFill="1" applyBorder="1"/>
    <xf numFmtId="0" fontId="15" fillId="4" borderId="81" xfId="0" applyFont="1" applyFill="1" applyBorder="1"/>
    <xf numFmtId="0" fontId="15" fillId="4" borderId="82" xfId="0" applyFont="1" applyFill="1" applyBorder="1"/>
    <xf numFmtId="0" fontId="15" fillId="4" borderId="84" xfId="0" applyFont="1" applyFill="1" applyBorder="1"/>
    <xf numFmtId="0" fontId="15" fillId="0" borderId="16" xfId="0" applyFont="1" applyBorder="1"/>
    <xf numFmtId="0" fontId="11" fillId="10" borderId="0" xfId="0" applyFont="1" applyFill="1" applyAlignment="1">
      <alignment horizontal="left" vertical="center"/>
    </xf>
    <xf numFmtId="0" fontId="27" fillId="10" borderId="0" xfId="0" applyFont="1" applyFill="1"/>
    <xf numFmtId="0" fontId="11" fillId="10" borderId="0" xfId="0" quotePrefix="1" applyFont="1" applyFill="1" applyAlignment="1">
      <alignment horizontal="left" vertical="center"/>
    </xf>
    <xf numFmtId="0" fontId="27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50" fillId="10" borderId="0" xfId="0" applyFont="1" applyFill="1" applyAlignment="1">
      <alignment vertical="center" wrapText="1"/>
    </xf>
    <xf numFmtId="0" fontId="51" fillId="10" borderId="0" xfId="0" applyFont="1" applyFill="1" applyAlignment="1">
      <alignment horizontal="left" vertical="center" wrapText="1"/>
    </xf>
    <xf numFmtId="0" fontId="51" fillId="10" borderId="0" xfId="0" applyFont="1" applyFill="1" applyAlignment="1">
      <alignment vertical="center"/>
    </xf>
    <xf numFmtId="4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4" fontId="15" fillId="0" borderId="0" xfId="0" applyNumberFormat="1" applyFont="1"/>
    <xf numFmtId="4" fontId="20" fillId="0" borderId="0" xfId="0" applyNumberFormat="1" applyFont="1"/>
    <xf numFmtId="0" fontId="20" fillId="0" borderId="0" xfId="0" applyFont="1"/>
    <xf numFmtId="4" fontId="22" fillId="0" borderId="0" xfId="0" applyNumberFormat="1" applyFont="1"/>
    <xf numFmtId="0" fontId="15" fillId="8" borderId="0" xfId="0" applyFont="1" applyFill="1"/>
    <xf numFmtId="0" fontId="53" fillId="4" borderId="16" xfId="1" applyFont="1" applyFill="1" applyBorder="1" applyAlignment="1">
      <alignment horizontal="left" vertical="center" wrapText="1"/>
    </xf>
    <xf numFmtId="0" fontId="52" fillId="4" borderId="11" xfId="1" applyFont="1" applyFill="1" applyBorder="1" applyAlignment="1">
      <alignment horizontal="left" vertical="center" wrapText="1"/>
    </xf>
    <xf numFmtId="0" fontId="54" fillId="0" borderId="76" xfId="0" applyFont="1" applyBorder="1"/>
    <xf numFmtId="0" fontId="54" fillId="0" borderId="77" xfId="0" applyFont="1" applyBorder="1"/>
    <xf numFmtId="0" fontId="54" fillId="0" borderId="0" xfId="0" applyFont="1"/>
    <xf numFmtId="0" fontId="11" fillId="10" borderId="0" xfId="1" quotePrefix="1" applyFont="1" applyFill="1" applyAlignment="1">
      <alignment vertical="center"/>
    </xf>
    <xf numFmtId="0" fontId="11" fillId="10" borderId="0" xfId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20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4" fontId="45" fillId="0" borderId="7" xfId="0" applyNumberFormat="1" applyFont="1" applyBorder="1" applyAlignment="1" applyProtection="1">
      <alignment horizontal="right" vertical="center"/>
      <protection locked="0" hidden="1"/>
    </xf>
    <xf numFmtId="0" fontId="30" fillId="8" borderId="0" xfId="0" applyFont="1" applyFill="1"/>
    <xf numFmtId="0" fontId="9" fillId="0" borderId="11" xfId="0" applyFont="1" applyBorder="1" applyAlignment="1">
      <alignment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1" xfId="0" quotePrefix="1" applyFont="1" applyFill="1" applyBorder="1" applyAlignment="1">
      <alignment horizontal="center" vertical="center" wrapText="1"/>
    </xf>
    <xf numFmtId="43" fontId="6" fillId="0" borderId="0" xfId="3" applyFont="1" applyProtection="1"/>
    <xf numFmtId="0" fontId="16" fillId="0" borderId="9" xfId="0" applyFont="1" applyBorder="1" applyAlignment="1">
      <alignment horizontal="center" wrapText="1"/>
    </xf>
    <xf numFmtId="0" fontId="18" fillId="0" borderId="0" xfId="0" applyFont="1" applyAlignment="1">
      <alignment vertical="top"/>
    </xf>
    <xf numFmtId="3" fontId="18" fillId="0" borderId="0" xfId="0" applyNumberFormat="1" applyFont="1"/>
    <xf numFmtId="0" fontId="18" fillId="0" borderId="3" xfId="0" applyFont="1" applyBorder="1"/>
    <xf numFmtId="0" fontId="6" fillId="0" borderId="4" xfId="0" applyFont="1" applyBorder="1" applyAlignment="1">
      <alignment vertical="top"/>
    </xf>
    <xf numFmtId="3" fontId="6" fillId="0" borderId="4" xfId="0" applyNumberFormat="1" applyFont="1" applyBorder="1"/>
    <xf numFmtId="3" fontId="6" fillId="0" borderId="5" xfId="0" applyNumberFormat="1" applyFont="1" applyBorder="1"/>
    <xf numFmtId="43" fontId="18" fillId="0" borderId="0" xfId="3" applyFont="1" applyProtection="1"/>
    <xf numFmtId="4" fontId="57" fillId="4" borderId="15" xfId="0" applyNumberFormat="1" applyFont="1" applyFill="1" applyBorder="1" applyProtection="1">
      <protection locked="0" hidden="1"/>
    </xf>
    <xf numFmtId="4" fontId="57" fillId="4" borderId="0" xfId="0" applyNumberFormat="1" applyFont="1" applyFill="1" applyProtection="1">
      <protection locked="0" hidden="1"/>
    </xf>
    <xf numFmtId="4" fontId="57" fillId="4" borderId="28" xfId="0" applyNumberFormat="1" applyFont="1" applyFill="1" applyBorder="1" applyProtection="1">
      <protection locked="0" hidden="1"/>
    </xf>
    <xf numFmtId="0" fontId="20" fillId="0" borderId="18" xfId="0" applyFont="1" applyBorder="1" applyAlignment="1">
      <alignment vertical="center"/>
    </xf>
    <xf numFmtId="0" fontId="20" fillId="4" borderId="18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right" vertical="center"/>
    </xf>
    <xf numFmtId="0" fontId="58" fillId="10" borderId="7" xfId="1" applyFont="1" applyFill="1" applyBorder="1" applyAlignment="1">
      <alignment horizontal="center" vertical="center"/>
    </xf>
    <xf numFmtId="0" fontId="58" fillId="10" borderId="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34" fillId="10" borderId="7" xfId="1" applyFont="1" applyFill="1" applyBorder="1" applyAlignment="1">
      <alignment horizontal="center" vertical="center" wrapText="1"/>
    </xf>
    <xf numFmtId="0" fontId="6" fillId="0" borderId="14" xfId="1" quotePrefix="1" applyFont="1" applyBorder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 wrapText="1"/>
    </xf>
    <xf numFmtId="0" fontId="34" fillId="10" borderId="11" xfId="1" applyFont="1" applyFill="1" applyBorder="1" applyAlignment="1">
      <alignment horizontal="center" vertical="center" wrapText="1"/>
    </xf>
    <xf numFmtId="0" fontId="59" fillId="4" borderId="36" xfId="1" applyFont="1" applyFill="1" applyBorder="1" applyAlignment="1">
      <alignment horizontal="center" vertical="center" wrapText="1"/>
    </xf>
    <xf numFmtId="17" fontId="20" fillId="4" borderId="36" xfId="1" applyNumberFormat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59" fillId="4" borderId="7" xfId="1" applyFont="1" applyFill="1" applyBorder="1" applyAlignment="1">
      <alignment horizontal="center" vertical="center" wrapText="1"/>
    </xf>
    <xf numFmtId="17" fontId="20" fillId="4" borderId="7" xfId="1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0" fontId="11" fillId="10" borderId="7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4" borderId="8" xfId="0" applyFont="1" applyFill="1" applyBorder="1"/>
    <xf numFmtId="0" fontId="15" fillId="0" borderId="9" xfId="0" applyFont="1" applyBorder="1"/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shrinkToFit="1"/>
    </xf>
    <xf numFmtId="0" fontId="1" fillId="0" borderId="0" xfId="1"/>
    <xf numFmtId="0" fontId="1" fillId="0" borderId="0" xfId="1" quotePrefix="1" applyAlignment="1">
      <alignment horizontal="left"/>
    </xf>
    <xf numFmtId="0" fontId="3" fillId="0" borderId="7" xfId="1" quotePrefix="1" applyFont="1" applyBorder="1" applyAlignment="1">
      <alignment horizontal="left" vertical="center" shrinkToFit="1"/>
    </xf>
    <xf numFmtId="4" fontId="3" fillId="0" borderId="7" xfId="1" quotePrefix="1" applyNumberFormat="1" applyFont="1" applyBorder="1" applyAlignment="1">
      <alignment horizontal="left" vertical="center" shrinkToFit="1"/>
    </xf>
    <xf numFmtId="4" fontId="15" fillId="0" borderId="3" xfId="0" applyNumberFormat="1" applyFont="1" applyBorder="1"/>
    <xf numFmtId="0" fontId="18" fillId="4" borderId="0" xfId="0" applyFont="1" applyFill="1" applyProtection="1">
      <protection locked="0" hidden="1"/>
    </xf>
    <xf numFmtId="0" fontId="11" fillId="5" borderId="7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10" fontId="18" fillId="0" borderId="0" xfId="2" applyNumberFormat="1" applyFont="1" applyAlignment="1" applyProtection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8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0" fontId="6" fillId="0" borderId="0" xfId="2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4" fontId="6" fillId="0" borderId="6" xfId="0" applyNumberFormat="1" applyFont="1" applyBorder="1"/>
    <xf numFmtId="10" fontId="6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6" fillId="0" borderId="11" xfId="0" applyNumberFormat="1" applyFont="1" applyBorder="1"/>
    <xf numFmtId="4" fontId="6" fillId="0" borderId="16" xfId="0" applyNumberFormat="1" applyFont="1" applyBorder="1"/>
    <xf numFmtId="4" fontId="5" fillId="0" borderId="16" xfId="0" applyNumberFormat="1" applyFont="1" applyBorder="1"/>
    <xf numFmtId="4" fontId="6" fillId="0" borderId="17" xfId="0" applyNumberFormat="1" applyFont="1" applyBorder="1"/>
    <xf numFmtId="4" fontId="5" fillId="0" borderId="17" xfId="0" applyNumberFormat="1" applyFont="1" applyBorder="1"/>
    <xf numFmtId="4" fontId="5" fillId="0" borderId="0" xfId="0" applyNumberFormat="1" applyFont="1"/>
    <xf numFmtId="4" fontId="6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26" xfId="0" applyFont="1" applyFill="1" applyBorder="1"/>
    <xf numFmtId="0" fontId="6" fillId="2" borderId="27" xfId="0" applyFont="1" applyFill="1" applyBorder="1"/>
    <xf numFmtId="0" fontId="15" fillId="2" borderId="0" xfId="0" applyFont="1" applyFill="1"/>
    <xf numFmtId="0" fontId="6" fillId="2" borderId="15" xfId="0" applyFont="1" applyFill="1" applyBorder="1"/>
    <xf numFmtId="0" fontId="6" fillId="2" borderId="28" xfId="0" applyFont="1" applyFill="1" applyBorder="1"/>
    <xf numFmtId="4" fontId="15" fillId="2" borderId="0" xfId="0" applyNumberFormat="1" applyFont="1" applyFill="1"/>
    <xf numFmtId="0" fontId="5" fillId="2" borderId="0" xfId="0" quotePrefix="1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4" fontId="6" fillId="2" borderId="28" xfId="0" applyNumberFormat="1" applyFont="1" applyFill="1" applyBorder="1"/>
    <xf numFmtId="0" fontId="17" fillId="2" borderId="0" xfId="0" quotePrefix="1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4" fontId="6" fillId="2" borderId="72" xfId="0" applyNumberFormat="1" applyFont="1" applyFill="1" applyBorder="1"/>
    <xf numFmtId="49" fontId="5" fillId="2" borderId="0" xfId="0" applyNumberFormat="1" applyFont="1" applyFill="1" applyAlignment="1">
      <alignment horizontal="center"/>
    </xf>
    <xf numFmtId="0" fontId="6" fillId="2" borderId="13" xfId="0" applyFont="1" applyFill="1" applyBorder="1"/>
    <xf numFmtId="4" fontId="6" fillId="2" borderId="38" xfId="0" applyNumberFormat="1" applyFont="1" applyFill="1" applyBorder="1"/>
    <xf numFmtId="9" fontId="18" fillId="0" borderId="0" xfId="2" applyFont="1" applyAlignment="1" applyProtection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2" borderId="38" xfId="0" applyFont="1" applyFill="1" applyBorder="1"/>
    <xf numFmtId="10" fontId="6" fillId="0" borderId="0" xfId="2" applyNumberFormat="1" applyFont="1" applyBorder="1" applyAlignment="1" applyProtection="1"/>
    <xf numFmtId="4" fontId="30" fillId="0" borderId="0" xfId="0" applyNumberFormat="1" applyFont="1"/>
    <xf numFmtId="0" fontId="6" fillId="0" borderId="14" xfId="0" applyFont="1" applyBorder="1" applyAlignment="1">
      <alignment horizontal="center"/>
    </xf>
    <xf numFmtId="4" fontId="5" fillId="0" borderId="11" xfId="0" applyNumberFormat="1" applyFont="1" applyBorder="1"/>
    <xf numFmtId="0" fontId="5" fillId="0" borderId="9" xfId="0" applyFont="1" applyBorder="1"/>
    <xf numFmtId="4" fontId="6" fillId="0" borderId="0" xfId="0" applyNumberFormat="1" applyFont="1" applyAlignment="1">
      <alignment horizontal="right"/>
    </xf>
    <xf numFmtId="10" fontId="39" fillId="0" borderId="0" xfId="0" applyNumberFormat="1" applyFont="1" applyAlignment="1">
      <alignment horizontal="center" vertical="center"/>
    </xf>
    <xf numFmtId="10" fontId="7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10" fontId="39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 vertical="center"/>
    </xf>
    <xf numFmtId="10" fontId="39" fillId="0" borderId="3" xfId="0" applyNumberFormat="1" applyFont="1" applyBorder="1" applyAlignment="1">
      <alignment horizontal="center" vertical="center"/>
    </xf>
    <xf numFmtId="0" fontId="39" fillId="0" borderId="3" xfId="0" applyFont="1" applyBorder="1"/>
    <xf numFmtId="0" fontId="6" fillId="0" borderId="9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3" fontId="41" fillId="0" borderId="11" xfId="1" applyNumberFormat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right"/>
    </xf>
    <xf numFmtId="4" fontId="15" fillId="0" borderId="8" xfId="1" applyNumberFormat="1" applyFont="1" applyBorder="1"/>
    <xf numFmtId="4" fontId="15" fillId="0" borderId="22" xfId="1" applyNumberFormat="1" applyFont="1" applyBorder="1"/>
    <xf numFmtId="0" fontId="15" fillId="0" borderId="32" xfId="1" applyFont="1" applyBorder="1" applyAlignment="1">
      <alignment horizontal="left"/>
    </xf>
    <xf numFmtId="0" fontId="15" fillId="0" borderId="33" xfId="1" applyFont="1" applyBorder="1" applyAlignment="1">
      <alignment horizontal="right"/>
    </xf>
    <xf numFmtId="4" fontId="15" fillId="0" borderId="9" xfId="1" applyNumberFormat="1" applyFont="1" applyBorder="1"/>
    <xf numFmtId="4" fontId="15" fillId="0" borderId="16" xfId="1" applyNumberFormat="1" applyFont="1" applyBorder="1"/>
    <xf numFmtId="0" fontId="15" fillId="0" borderId="33" xfId="1" applyFont="1" applyBorder="1" applyAlignment="1">
      <alignment horizontal="left"/>
    </xf>
    <xf numFmtId="4" fontId="18" fillId="0" borderId="9" xfId="1" applyNumberFormat="1" applyFont="1" applyBorder="1"/>
    <xf numFmtId="4" fontId="18" fillId="0" borderId="16" xfId="1" applyNumberFormat="1" applyFont="1" applyBorder="1"/>
    <xf numFmtId="0" fontId="42" fillId="0" borderId="33" xfId="1" applyFont="1" applyBorder="1" applyAlignment="1">
      <alignment horizontal="right"/>
    </xf>
    <xf numFmtId="0" fontId="43" fillId="0" borderId="33" xfId="1" applyFont="1" applyBorder="1" applyAlignment="1">
      <alignment horizontal="left"/>
    </xf>
    <xf numFmtId="0" fontId="6" fillId="0" borderId="34" xfId="1" applyFont="1" applyBorder="1"/>
    <xf numFmtId="4" fontId="18" fillId="0" borderId="10" xfId="1" applyNumberFormat="1" applyFont="1" applyBorder="1"/>
    <xf numFmtId="4" fontId="18" fillId="0" borderId="23" xfId="1" applyNumberFormat="1" applyFont="1" applyBorder="1"/>
    <xf numFmtId="4" fontId="15" fillId="0" borderId="23" xfId="1" applyNumberFormat="1" applyFont="1" applyBorder="1"/>
    <xf numFmtId="0" fontId="6" fillId="0" borderId="34" xfId="1" applyFont="1" applyBorder="1" applyAlignment="1">
      <alignment horizontal="left"/>
    </xf>
    <xf numFmtId="0" fontId="6" fillId="0" borderId="0" xfId="1" applyFont="1"/>
    <xf numFmtId="4" fontId="18" fillId="0" borderId="0" xfId="1" applyNumberFormat="1" applyFont="1" applyAlignment="1">
      <alignment horizontal="right"/>
    </xf>
    <xf numFmtId="4" fontId="18" fillId="0" borderId="0" xfId="1" applyNumberFormat="1" applyFont="1"/>
    <xf numFmtId="0" fontId="15" fillId="0" borderId="0" xfId="1" applyFont="1" applyAlignment="1">
      <alignment horizontal="center" vertical="center"/>
    </xf>
    <xf numFmtId="0" fontId="18" fillId="0" borderId="0" xfId="1" applyFont="1"/>
    <xf numFmtId="4" fontId="15" fillId="0" borderId="0" xfId="1" applyNumberFormat="1" applyFont="1"/>
    <xf numFmtId="4" fontId="17" fillId="0" borderId="0" xfId="1" quotePrefix="1" applyNumberFormat="1" applyFont="1" applyAlignment="1">
      <alignment horizontal="right"/>
    </xf>
    <xf numFmtId="4" fontId="17" fillId="0" borderId="6" xfId="1" applyNumberFormat="1" applyFont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4" fontId="15" fillId="0" borderId="0" xfId="1" applyNumberFormat="1" applyFont="1" applyAlignment="1">
      <alignment horizontal="center"/>
    </xf>
    <xf numFmtId="4" fontId="15" fillId="0" borderId="0" xfId="1" applyNumberFormat="1" applyFont="1" applyAlignment="1">
      <alignment horizontal="right" vertical="center"/>
    </xf>
    <xf numFmtId="4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4" fontId="45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" fontId="16" fillId="2" borderId="7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7" fillId="2" borderId="7" xfId="0" applyNumberFormat="1" applyFont="1" applyFill="1" applyBorder="1" applyAlignment="1">
      <alignment vertical="center"/>
    </xf>
    <xf numFmtId="4" fontId="45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 vertical="center"/>
    </xf>
    <xf numFmtId="0" fontId="16" fillId="0" borderId="0" xfId="0" applyFont="1"/>
    <xf numFmtId="4" fontId="46" fillId="0" borderId="6" xfId="0" applyNumberFormat="1" applyFont="1" applyBorder="1"/>
    <xf numFmtId="0" fontId="47" fillId="0" borderId="0" xfId="0" applyFont="1" applyAlignment="1">
      <alignment horizontal="right"/>
    </xf>
    <xf numFmtId="0" fontId="18" fillId="0" borderId="7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 vertical="top"/>
    </xf>
    <xf numFmtId="3" fontId="18" fillId="0" borderId="3" xfId="0" applyNumberFormat="1" applyFont="1" applyBorder="1" applyAlignment="1">
      <alignment horizontal="right" vertical="top"/>
    </xf>
    <xf numFmtId="43" fontId="6" fillId="0" borderId="0" xfId="3" applyFont="1" applyAlignment="1" applyProtection="1"/>
    <xf numFmtId="0" fontId="14" fillId="0" borderId="9" xfId="0" applyFont="1" applyBorder="1" applyAlignment="1">
      <alignment horizontal="left"/>
    </xf>
    <xf numFmtId="3" fontId="18" fillId="0" borderId="3" xfId="0" applyNumberFormat="1" applyFont="1" applyBorder="1"/>
    <xf numFmtId="0" fontId="11" fillId="10" borderId="0" xfId="1" quotePrefix="1" applyFont="1" applyFill="1" applyAlignment="1">
      <alignment horizontal="left" vertical="center"/>
    </xf>
    <xf numFmtId="0" fontId="60" fillId="0" borderId="0" xfId="1" quotePrefix="1" applyFont="1" applyAlignment="1">
      <alignment horizontal="left" vertical="top" wrapText="1"/>
    </xf>
    <xf numFmtId="0" fontId="6" fillId="0" borderId="12" xfId="0" applyFont="1" applyBorder="1"/>
    <xf numFmtId="0" fontId="60" fillId="0" borderId="9" xfId="0" applyFont="1" applyBorder="1"/>
    <xf numFmtId="0" fontId="64" fillId="0" borderId="0" xfId="0" applyFont="1"/>
    <xf numFmtId="0" fontId="64" fillId="0" borderId="3" xfId="0" applyFont="1" applyBorder="1"/>
    <xf numFmtId="0" fontId="6" fillId="0" borderId="0" xfId="1" applyFont="1" applyAlignment="1">
      <alignment horizontal="center" vertical="center" wrapText="1"/>
    </xf>
    <xf numFmtId="0" fontId="50" fillId="10" borderId="36" xfId="0" quotePrefix="1" applyFont="1" applyFill="1" applyBorder="1" applyAlignment="1">
      <alignment vertical="center"/>
    </xf>
    <xf numFmtId="3" fontId="20" fillId="4" borderId="7" xfId="1" applyNumberFormat="1" applyFont="1" applyFill="1" applyBorder="1" applyAlignment="1">
      <alignment horizontal="center" vertical="center"/>
    </xf>
    <xf numFmtId="3" fontId="13" fillId="4" borderId="7" xfId="1" applyNumberFormat="1" applyFont="1" applyFill="1" applyBorder="1" applyAlignment="1">
      <alignment horizontal="right" vertical="center"/>
    </xf>
    <xf numFmtId="3" fontId="20" fillId="4" borderId="18" xfId="1" applyNumberFormat="1" applyFont="1" applyFill="1" applyBorder="1" applyAlignment="1">
      <alignment horizontal="center" vertical="center"/>
    </xf>
    <xf numFmtId="3" fontId="13" fillId="4" borderId="18" xfId="1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4" applyNumberFormat="1" applyFont="1" applyAlignment="1">
      <alignment horizontal="right" vertical="center"/>
    </xf>
    <xf numFmtId="3" fontId="5" fillId="4" borderId="7" xfId="4" applyNumberFormat="1" applyFont="1" applyFill="1" applyBorder="1" applyAlignment="1">
      <alignment horizontal="right" vertical="center"/>
    </xf>
    <xf numFmtId="0" fontId="50" fillId="10" borderId="0" xfId="1" quotePrefix="1" applyFont="1" applyFill="1" applyAlignment="1">
      <alignment vertical="center"/>
    </xf>
    <xf numFmtId="0" fontId="38" fillId="4" borderId="7" xfId="0" applyFont="1" applyFill="1" applyBorder="1" applyAlignment="1">
      <alignment horizontal="center" wrapText="1"/>
    </xf>
    <xf numFmtId="0" fontId="38" fillId="4" borderId="7" xfId="0" applyFont="1" applyFill="1" applyBorder="1" applyAlignment="1">
      <alignment horizontal="center"/>
    </xf>
    <xf numFmtId="0" fontId="38" fillId="4" borderId="7" xfId="0" applyFont="1" applyFill="1" applyBorder="1" applyAlignment="1" applyProtection="1">
      <alignment horizontal="center"/>
      <protection locked="0" hidden="1"/>
    </xf>
    <xf numFmtId="0" fontId="19" fillId="4" borderId="16" xfId="1" applyFont="1" applyFill="1" applyBorder="1" applyAlignment="1">
      <alignment vertical="top"/>
    </xf>
    <xf numFmtId="0" fontId="17" fillId="4" borderId="16" xfId="1" applyFont="1" applyFill="1" applyBorder="1" applyAlignment="1">
      <alignment horizontal="left" vertical="top"/>
    </xf>
    <xf numFmtId="0" fontId="6" fillId="4" borderId="16" xfId="0" applyFont="1" applyFill="1" applyBorder="1" applyAlignment="1">
      <alignment vertical="top"/>
    </xf>
    <xf numFmtId="0" fontId="55" fillId="0" borderId="0" xfId="0" quotePrefix="1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4" fillId="0" borderId="62" xfId="0" applyFont="1" applyBorder="1" applyAlignment="1">
      <alignment horizontal="right" vertical="center"/>
    </xf>
    <xf numFmtId="0" fontId="44" fillId="0" borderId="71" xfId="0" applyFont="1" applyBorder="1" applyAlignment="1">
      <alignment horizontal="right" vertical="center"/>
    </xf>
    <xf numFmtId="0" fontId="31" fillId="0" borderId="0" xfId="0" quotePrefix="1" applyFont="1" applyAlignment="1">
      <alignment horizontal="center"/>
    </xf>
    <xf numFmtId="0" fontId="48" fillId="10" borderId="0" xfId="0" quotePrefix="1" applyFont="1" applyFill="1" applyAlignment="1" applyProtection="1">
      <alignment horizontal="center" vertical="top"/>
      <protection locked="0" hidden="1"/>
    </xf>
    <xf numFmtId="0" fontId="11" fillId="7" borderId="14" xfId="0" quotePrefix="1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left" vertical="justify"/>
    </xf>
    <xf numFmtId="0" fontId="16" fillId="0" borderId="61" xfId="0" applyFont="1" applyBorder="1" applyAlignment="1">
      <alignment horizontal="left" vertical="justify"/>
    </xf>
    <xf numFmtId="0" fontId="5" fillId="9" borderId="11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49" fontId="16" fillId="0" borderId="60" xfId="0" applyNumberFormat="1" applyFont="1" applyBorder="1" applyAlignment="1">
      <alignment horizontal="left" vertical="justify"/>
    </xf>
    <xf numFmtId="49" fontId="16" fillId="0" borderId="61" xfId="0" applyNumberFormat="1" applyFont="1" applyBorder="1" applyAlignment="1">
      <alignment horizontal="left" vertical="justify"/>
    </xf>
    <xf numFmtId="0" fontId="5" fillId="9" borderId="14" xfId="0" quotePrefix="1" applyFont="1" applyFill="1" applyBorder="1" applyAlignment="1">
      <alignment horizontal="center"/>
    </xf>
    <xf numFmtId="0" fontId="5" fillId="9" borderId="18" xfId="0" quotePrefix="1" applyFont="1" applyFill="1" applyBorder="1" applyAlignment="1">
      <alignment horizontal="center"/>
    </xf>
    <xf numFmtId="0" fontId="5" fillId="9" borderId="19" xfId="0" quotePrefix="1" applyFont="1" applyFill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9" borderId="23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23" fillId="9" borderId="14" xfId="1" quotePrefix="1" applyFont="1" applyFill="1" applyBorder="1" applyAlignment="1">
      <alignment horizontal="center" wrapText="1"/>
    </xf>
    <xf numFmtId="0" fontId="23" fillId="9" borderId="18" xfId="1" quotePrefix="1" applyFont="1" applyFill="1" applyBorder="1" applyAlignment="1">
      <alignment horizontal="center" wrapText="1"/>
    </xf>
    <xf numFmtId="0" fontId="23" fillId="9" borderId="19" xfId="1" quotePrefix="1" applyFont="1" applyFill="1" applyBorder="1" applyAlignment="1">
      <alignment horizontal="center" wrapText="1"/>
    </xf>
    <xf numFmtId="0" fontId="6" fillId="0" borderId="14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0" borderId="14" xfId="0" quotePrefix="1" applyFont="1" applyBorder="1" applyAlignment="1">
      <alignment horizontal="left"/>
    </xf>
    <xf numFmtId="0" fontId="16" fillId="0" borderId="18" xfId="0" quotePrefix="1" applyFont="1" applyBorder="1" applyAlignment="1">
      <alignment horizontal="left"/>
    </xf>
    <xf numFmtId="0" fontId="16" fillId="0" borderId="19" xfId="0" quotePrefix="1" applyFont="1" applyBorder="1" applyAlignment="1">
      <alignment horizontal="left"/>
    </xf>
    <xf numFmtId="0" fontId="16" fillId="4" borderId="14" xfId="0" quotePrefix="1" applyFont="1" applyFill="1" applyBorder="1" applyAlignment="1">
      <alignment horizontal="left"/>
    </xf>
    <xf numFmtId="0" fontId="16" fillId="4" borderId="18" xfId="0" quotePrefix="1" applyFont="1" applyFill="1" applyBorder="1" applyAlignment="1">
      <alignment horizontal="left"/>
    </xf>
    <xf numFmtId="0" fontId="16" fillId="4" borderId="19" xfId="0" quotePrefix="1" applyFont="1" applyFill="1" applyBorder="1" applyAlignment="1">
      <alignment horizontal="left"/>
    </xf>
    <xf numFmtId="0" fontId="16" fillId="4" borderId="14" xfId="0" quotePrefix="1" applyFont="1" applyFill="1" applyBorder="1" applyAlignment="1" applyProtection="1">
      <alignment horizontal="left"/>
      <protection locked="0" hidden="1"/>
    </xf>
    <xf numFmtId="0" fontId="16" fillId="4" borderId="18" xfId="0" quotePrefix="1" applyFont="1" applyFill="1" applyBorder="1" applyAlignment="1" applyProtection="1">
      <alignment horizontal="left"/>
      <protection locked="0" hidden="1"/>
    </xf>
    <xf numFmtId="0" fontId="16" fillId="4" borderId="19" xfId="0" quotePrefix="1" applyFont="1" applyFill="1" applyBorder="1" applyAlignment="1" applyProtection="1">
      <alignment horizontal="left"/>
      <protection locked="0" hidden="1"/>
    </xf>
    <xf numFmtId="0" fontId="6" fillId="0" borderId="0" xfId="0" applyFont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19" fillId="4" borderId="59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8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58" xfId="0" applyFont="1" applyFill="1" applyBorder="1" applyAlignment="1">
      <alignment horizontal="center"/>
    </xf>
    <xf numFmtId="0" fontId="16" fillId="8" borderId="0" xfId="0" quotePrefix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8" fillId="8" borderId="0" xfId="0" quotePrefix="1" applyFont="1" applyFill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0" fontId="6" fillId="4" borderId="1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5" xfId="0" quotePrefix="1" applyFont="1" applyFill="1" applyBorder="1" applyAlignment="1">
      <alignment horizontal="center"/>
    </xf>
    <xf numFmtId="0" fontId="23" fillId="4" borderId="56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30" fillId="8" borderId="0" xfId="0" applyFont="1" applyFill="1" applyAlignment="1" applyProtection="1">
      <alignment horizontal="center"/>
      <protection locked="0" hidden="1"/>
    </xf>
    <xf numFmtId="0" fontId="6" fillId="8" borderId="12" xfId="0" applyFont="1" applyFill="1" applyBorder="1" applyAlignment="1" applyProtection="1">
      <alignment horizontal="center"/>
      <protection locked="0" hidden="1"/>
    </xf>
    <xf numFmtId="0" fontId="6" fillId="8" borderId="36" xfId="0" applyFont="1" applyFill="1" applyBorder="1" applyAlignment="1" applyProtection="1">
      <alignment horizontal="center"/>
      <protection locked="0" hidden="1"/>
    </xf>
    <xf numFmtId="0" fontId="15" fillId="8" borderId="36" xfId="0" applyFont="1" applyFill="1" applyBorder="1" applyAlignment="1" applyProtection="1">
      <alignment horizontal="center"/>
      <protection locked="0" hidden="1"/>
    </xf>
    <xf numFmtId="0" fontId="32" fillId="4" borderId="48" xfId="0" applyFont="1" applyFill="1" applyBorder="1" applyAlignment="1">
      <alignment vertical="center" textRotation="255"/>
    </xf>
    <xf numFmtId="0" fontId="32" fillId="4" borderId="15" xfId="0" applyFont="1" applyFill="1" applyBorder="1" applyAlignment="1">
      <alignment vertical="center" textRotation="255"/>
    </xf>
    <xf numFmtId="0" fontId="32" fillId="4" borderId="13" xfId="0" applyFont="1" applyFill="1" applyBorder="1" applyAlignment="1">
      <alignment vertical="center" textRotation="255"/>
    </xf>
    <xf numFmtId="0" fontId="6" fillId="4" borderId="1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3" fontId="52" fillId="4" borderId="11" xfId="1" applyNumberFormat="1" applyFont="1" applyFill="1" applyBorder="1" applyAlignment="1">
      <alignment horizontal="left" vertical="center" wrapText="1"/>
    </xf>
    <xf numFmtId="3" fontId="52" fillId="4" borderId="17" xfId="1" applyNumberFormat="1" applyFont="1" applyFill="1" applyBorder="1" applyAlignment="1">
      <alignment horizontal="left" vertical="center" wrapText="1"/>
    </xf>
    <xf numFmtId="0" fontId="52" fillId="4" borderId="16" xfId="1" applyFont="1" applyFill="1" applyBorder="1" applyAlignment="1">
      <alignment horizontal="left" vertical="center" wrapText="1"/>
    </xf>
    <xf numFmtId="0" fontId="52" fillId="4" borderId="17" xfId="1" applyFont="1" applyFill="1" applyBorder="1" applyAlignment="1">
      <alignment horizontal="left" vertical="center" wrapText="1"/>
    </xf>
    <xf numFmtId="3" fontId="52" fillId="4" borderId="16" xfId="1" applyNumberFormat="1" applyFont="1" applyFill="1" applyBorder="1" applyAlignment="1">
      <alignment horizontal="left" vertical="center" wrapText="1"/>
    </xf>
    <xf numFmtId="0" fontId="5" fillId="4" borderId="11" xfId="0" quotePrefix="1" applyFont="1" applyFill="1" applyBorder="1" applyAlignment="1">
      <alignment horizontal="center" vertical="center" textRotation="255" wrapText="1"/>
    </xf>
    <xf numFmtId="0" fontId="5" fillId="4" borderId="16" xfId="0" quotePrefix="1" applyFont="1" applyFill="1" applyBorder="1" applyAlignment="1">
      <alignment horizontal="center" vertical="center" textRotation="255" wrapText="1"/>
    </xf>
    <xf numFmtId="0" fontId="33" fillId="4" borderId="49" xfId="0" quotePrefix="1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51" xfId="0" applyFont="1" applyFill="1" applyBorder="1" applyAlignment="1">
      <alignment horizontal="center" vertical="center" wrapText="1"/>
    </xf>
    <xf numFmtId="0" fontId="5" fillId="4" borderId="63" xfId="0" quotePrefix="1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5" fillId="4" borderId="66" xfId="0" quotePrefix="1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8" xfId="0" quotePrefix="1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50" fillId="10" borderId="0" xfId="0" applyFont="1" applyFill="1" applyAlignment="1">
      <alignment vertical="center" wrapText="1"/>
    </xf>
    <xf numFmtId="0" fontId="50" fillId="10" borderId="0" xfId="0" applyFont="1" applyFill="1" applyAlignment="1">
      <alignment horizontal="left" vertical="center" wrapText="1"/>
    </xf>
    <xf numFmtId="0" fontId="51" fillId="10" borderId="0" xfId="0" applyFont="1" applyFill="1" applyAlignment="1">
      <alignment horizontal="left" vertical="center" wrapText="1"/>
    </xf>
    <xf numFmtId="0" fontId="50" fillId="10" borderId="0" xfId="0" quotePrefix="1" applyFont="1" applyFill="1" applyAlignment="1">
      <alignment horizontal="left" vertical="center" wrapText="1"/>
    </xf>
    <xf numFmtId="0" fontId="50" fillId="10" borderId="0" xfId="0" applyFont="1" applyFill="1" applyAlignment="1">
      <alignment vertical="center"/>
    </xf>
    <xf numFmtId="0" fontId="51" fillId="10" borderId="0" xfId="0" applyFont="1" applyFill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50" fillId="10" borderId="0" xfId="0" quotePrefix="1" applyFont="1" applyFill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61" fillId="12" borderId="9" xfId="0" applyFont="1" applyFill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 wrapText="1"/>
    </xf>
    <xf numFmtId="0" fontId="61" fillId="11" borderId="3" xfId="0" applyFont="1" applyFill="1" applyBorder="1" applyAlignment="1">
      <alignment horizontal="center" vertical="center" wrapText="1"/>
    </xf>
    <xf numFmtId="0" fontId="61" fillId="11" borderId="9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3" fontId="17" fillId="4" borderId="16" xfId="1" applyNumberFormat="1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6" fillId="4" borderId="28" xfId="0" applyFont="1" applyFill="1" applyBorder="1" applyAlignment="1">
      <alignment vertical="center" textRotation="255" wrapText="1"/>
    </xf>
    <xf numFmtId="0" fontId="0" fillId="0" borderId="28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10" borderId="0" xfId="0" quotePrefix="1" applyFont="1" applyFill="1" applyAlignment="1">
      <alignment horizontal="left" vertical="center" wrapText="1"/>
    </xf>
    <xf numFmtId="0" fontId="11" fillId="10" borderId="0" xfId="0" applyFont="1" applyFill="1" applyAlignment="1">
      <alignment horizontal="justify" vertical="center" wrapText="1"/>
    </xf>
    <xf numFmtId="0" fontId="11" fillId="10" borderId="0" xfId="0" applyFont="1" applyFill="1" applyAlignment="1">
      <alignment horizontal="justify" vertical="center"/>
    </xf>
    <xf numFmtId="0" fontId="11" fillId="10" borderId="0" xfId="0" quotePrefix="1" applyFont="1" applyFill="1" applyAlignment="1">
      <alignment horizontal="left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7" fillId="4" borderId="16" xfId="1" applyNumberFormat="1" applyFont="1" applyFill="1" applyBorder="1" applyAlignment="1">
      <alignment horizontal="justify" vertical="top"/>
    </xf>
    <xf numFmtId="0" fontId="12" fillId="4" borderId="15" xfId="0" quotePrefix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3" fillId="2" borderId="12" xfId="0" quotePrefix="1" applyFont="1" applyFill="1" applyBorder="1" applyAlignment="1">
      <alignment horizontal="center" wrapText="1"/>
    </xf>
    <xf numFmtId="0" fontId="23" fillId="2" borderId="36" xfId="0" quotePrefix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4" xfId="0" quotePrefix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0" fillId="0" borderId="9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3" fillId="6" borderId="14" xfId="0" quotePrefix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justify"/>
    </xf>
    <xf numFmtId="4" fontId="56" fillId="0" borderId="16" xfId="0" applyNumberFormat="1" applyFont="1" applyBorder="1" applyAlignment="1">
      <alignment horizontal="center" vertical="justify"/>
    </xf>
    <xf numFmtId="4" fontId="56" fillId="0" borderId="17" xfId="0" applyNumberFormat="1" applyFont="1" applyBorder="1" applyAlignment="1">
      <alignment horizontal="center" vertical="justify"/>
    </xf>
    <xf numFmtId="0" fontId="5" fillId="4" borderId="1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15" fillId="2" borderId="0" xfId="0" applyFont="1" applyFill="1" applyAlignment="1">
      <alignment horizontal="left" wrapText="1"/>
    </xf>
    <xf numFmtId="0" fontId="14" fillId="0" borderId="9" xfId="0" quotePrefix="1" applyFont="1" applyBorder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4" fillId="0" borderId="3" xfId="0" quotePrefix="1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 hidden="1"/>
    </xf>
    <xf numFmtId="0" fontId="6" fillId="0" borderId="85" xfId="0" applyFont="1" applyBorder="1" applyAlignment="1" applyProtection="1">
      <alignment horizontal="center"/>
      <protection locked="0" hidden="1"/>
    </xf>
    <xf numFmtId="0" fontId="6" fillId="0" borderId="86" xfId="0" quotePrefix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48" fillId="10" borderId="9" xfId="0" quotePrefix="1" applyFont="1" applyFill="1" applyBorder="1" applyAlignment="1">
      <alignment horizontal="center"/>
    </xf>
    <xf numFmtId="0" fontId="48" fillId="10" borderId="0" xfId="0" applyFont="1" applyFill="1" applyAlignment="1">
      <alignment horizontal="center"/>
    </xf>
    <xf numFmtId="0" fontId="48" fillId="10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11" xfId="0" quotePrefix="1" applyFont="1" applyBorder="1" applyAlignment="1">
      <alignment horizontal="center" vertical="justify" wrapText="1"/>
    </xf>
    <xf numFmtId="0" fontId="16" fillId="0" borderId="17" xfId="0" applyFont="1" applyBorder="1" applyAlignment="1">
      <alignment horizontal="center" vertical="justify"/>
    </xf>
    <xf numFmtId="0" fontId="34" fillId="10" borderId="14" xfId="1" applyFont="1" applyFill="1" applyBorder="1" applyAlignment="1">
      <alignment horizontal="center" vertical="center" wrapText="1"/>
    </xf>
    <xf numFmtId="0" fontId="34" fillId="10" borderId="18" xfId="1" applyFont="1" applyFill="1" applyBorder="1" applyAlignment="1">
      <alignment horizontal="center" vertical="center" wrapText="1"/>
    </xf>
    <xf numFmtId="0" fontId="34" fillId="10" borderId="19" xfId="1" applyFont="1" applyFill="1" applyBorder="1" applyAlignment="1">
      <alignment horizontal="center" vertical="center" wrapText="1"/>
    </xf>
    <xf numFmtId="0" fontId="60" fillId="0" borderId="0" xfId="1" quotePrefix="1" applyFont="1" applyAlignment="1">
      <alignment horizontal="left" vertical="top" wrapText="1"/>
    </xf>
    <xf numFmtId="0" fontId="11" fillId="10" borderId="0" xfId="1" quotePrefix="1" applyFont="1" applyFill="1" applyAlignment="1">
      <alignment horizontal="left" vertical="center"/>
    </xf>
    <xf numFmtId="0" fontId="50" fillId="10" borderId="0" xfId="1" quotePrefix="1" applyFont="1" applyFill="1" applyAlignment="1">
      <alignment horizontal="left" vertical="center"/>
    </xf>
    <xf numFmtId="0" fontId="11" fillId="10" borderId="0" xfId="1" applyFont="1" applyFill="1" applyAlignment="1">
      <alignment horizontal="left" vertical="center"/>
    </xf>
    <xf numFmtId="0" fontId="6" fillId="0" borderId="14" xfId="1" quotePrefix="1" applyFont="1" applyBorder="1" applyAlignment="1">
      <alignment horizontal="center" vertical="center"/>
    </xf>
    <xf numFmtId="0" fontId="6" fillId="0" borderId="18" xfId="1" quotePrefix="1" applyFont="1" applyBorder="1" applyAlignment="1">
      <alignment horizontal="center" vertical="center"/>
    </xf>
    <xf numFmtId="0" fontId="58" fillId="10" borderId="7" xfId="1" applyFont="1" applyFill="1" applyBorder="1" applyAlignment="1">
      <alignment horizontal="center" vertical="center"/>
    </xf>
    <xf numFmtId="0" fontId="58" fillId="10" borderId="7" xfId="1" applyFont="1" applyFill="1" applyBorder="1" applyAlignment="1">
      <alignment horizontal="center" vertical="center" wrapText="1"/>
    </xf>
    <xf numFmtId="0" fontId="34" fillId="10" borderId="11" xfId="1" quotePrefix="1" applyFont="1" applyFill="1" applyBorder="1" applyAlignment="1">
      <alignment horizontal="center" vertical="center" wrapText="1"/>
    </xf>
    <xf numFmtId="0" fontId="34" fillId="10" borderId="17" xfId="1" quotePrefix="1" applyFont="1" applyFill="1" applyBorder="1" applyAlignment="1">
      <alignment horizontal="center" vertical="center" wrapText="1"/>
    </xf>
    <xf numFmtId="0" fontId="34" fillId="10" borderId="16" xfId="1" quotePrefix="1" applyFont="1" applyFill="1" applyBorder="1" applyAlignment="1">
      <alignment horizontal="center" vertical="center" wrapText="1"/>
    </xf>
    <xf numFmtId="0" fontId="34" fillId="10" borderId="11" xfId="1" applyFont="1" applyFill="1" applyBorder="1" applyAlignment="1">
      <alignment horizontal="center" vertical="center" wrapText="1"/>
    </xf>
    <xf numFmtId="0" fontId="34" fillId="10" borderId="16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</cellXfs>
  <cellStyles count="5">
    <cellStyle name="Millares" xfId="3" builtinId="3"/>
    <cellStyle name="Millares 2" xfId="4" xr:uid="{00000000-0005-0000-0000-000001000000}"/>
    <cellStyle name="Normal" xfId="0" builtinId="0"/>
    <cellStyle name="Normal 2" xfId="1" xr:uid="{00000000-0005-0000-0000-000003000000}"/>
    <cellStyle name="Porcentaje" xfId="2" builtinId="5"/>
  </cellStyles>
  <dxfs count="0"/>
  <tableStyles count="0" defaultTableStyle="TableStyleMedium9" defaultPivotStyle="PivotStyleLight16"/>
  <colors>
    <mruColors>
      <color rgb="FF9D2449"/>
      <color rgb="FFF2F2F2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612625</xdr:colOff>
      <xdr:row>1</xdr:row>
      <xdr:rowOff>119063</xdr:rowOff>
    </xdr:from>
    <xdr:to>
      <xdr:col>19</xdr:col>
      <xdr:colOff>61726</xdr:colOff>
      <xdr:row>5</xdr:row>
      <xdr:rowOff>219508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AAB80B30-7AC6-4BBE-80A1-2D5827E15309}"/>
            </a:ext>
          </a:extLst>
        </xdr:cNvPr>
        <xdr:cNvSpPr/>
      </xdr:nvSpPr>
      <xdr:spPr>
        <a:xfrm rot="17170713">
          <a:off x="15866281" y="712626"/>
          <a:ext cx="945789" cy="306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  </a:t>
          </a:r>
        </a:p>
      </xdr:txBody>
    </xdr:sp>
    <xdr:clientData fPrintsWithSheet="0"/>
  </xdr:twoCellAnchor>
  <xdr:twoCellAnchor>
    <xdr:from>
      <xdr:col>17</xdr:col>
      <xdr:colOff>95250</xdr:colOff>
      <xdr:row>5</xdr:row>
      <xdr:rowOff>213139</xdr:rowOff>
    </xdr:from>
    <xdr:to>
      <xdr:col>19</xdr:col>
      <xdr:colOff>44980</xdr:colOff>
      <xdr:row>6</xdr:row>
      <xdr:rowOff>623244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4FD0533-B893-4B87-9901-44A406D33B6C}"/>
            </a:ext>
          </a:extLst>
        </xdr:cNvPr>
        <xdr:cNvSpPr txBox="1"/>
      </xdr:nvSpPr>
      <xdr:spPr>
        <a:xfrm>
          <a:off x="14739938" y="1332327"/>
          <a:ext cx="1735667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 IPES </a:t>
          </a:r>
          <a:r>
            <a:rPr lang="es-MX" sz="1100" baseline="0"/>
            <a:t>PODRÁ ELEGIR SU NOMBRE AL DAR CLICK EN ESTA OPCIÓN.</a:t>
          </a:r>
          <a:endParaRPr lang="es-MX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976313</xdr:colOff>
      <xdr:row>5</xdr:row>
      <xdr:rowOff>11907</xdr:rowOff>
    </xdr:from>
    <xdr:to>
      <xdr:col>12</xdr:col>
      <xdr:colOff>830094</xdr:colOff>
      <xdr:row>31</xdr:row>
      <xdr:rowOff>28595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AF4F10C-5399-4B58-AC3E-67AF4E3D88C2}"/>
            </a:ext>
          </a:extLst>
        </xdr:cNvPr>
        <xdr:cNvGrpSpPr/>
      </xdr:nvGrpSpPr>
      <xdr:grpSpPr>
        <a:xfrm>
          <a:off x="2369344" y="1321595"/>
          <a:ext cx="9104938" cy="5826938"/>
          <a:chOff x="2362730" y="1281907"/>
          <a:chExt cx="9093031" cy="5901021"/>
        </a:xfrm>
      </xdr:grpSpPr>
      <xdr:sp macro="" textlink="">
        <xdr:nvSpPr>
          <xdr:cNvPr id="9" name="Flecha derecha 1">
            <a:extLst>
              <a:ext uri="{FF2B5EF4-FFF2-40B4-BE49-F238E27FC236}">
                <a16:creationId xmlns:a16="http://schemas.microsoft.com/office/drawing/2014/main" id="{EE6FFA8C-FE6D-4426-A04D-7811E6B8B9FC}"/>
              </a:ext>
            </a:extLst>
          </xdr:cNvPr>
          <xdr:cNvSpPr/>
        </xdr:nvSpPr>
        <xdr:spPr>
          <a:xfrm rot="2111384">
            <a:off x="3071247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54700189-8DC9-4665-B7C6-B6BF9C773AD1}"/>
              </a:ext>
            </a:extLst>
          </xdr:cNvPr>
          <xdr:cNvSpPr txBox="1"/>
        </xdr:nvSpPr>
        <xdr:spPr>
          <a:xfrm>
            <a:off x="2362730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IPES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F65C72B-06CA-4B9B-860C-0198581DAE90}"/>
              </a:ext>
            </a:extLst>
          </xdr:cNvPr>
          <xdr:cNvSpPr/>
        </xdr:nvSpPr>
        <xdr:spPr>
          <a:xfrm>
            <a:off x="8095340" y="6863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636FC971-CFA4-41AE-8902-92DBF40225FB}"/>
              </a:ext>
            </a:extLst>
          </xdr:cNvPr>
          <xdr:cNvSpPr/>
        </xdr:nvSpPr>
        <xdr:spPr>
          <a:xfrm>
            <a:off x="7247716" y="6863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4D723752-4D77-4971-AE9D-E9F68907E8CA}"/>
              </a:ext>
            </a:extLst>
          </xdr:cNvPr>
          <xdr:cNvSpPr/>
        </xdr:nvSpPr>
        <xdr:spPr>
          <a:xfrm>
            <a:off x="6389516" y="6863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78DEEED2-E49A-4AA9-A43B-5372475218A9}"/>
              </a:ext>
            </a:extLst>
          </xdr:cNvPr>
          <xdr:cNvSpPr/>
        </xdr:nvSpPr>
        <xdr:spPr>
          <a:xfrm>
            <a:off x="5547758" y="6863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FF7ADC64-478D-4749-BC4B-203A0CA9E85E}"/>
              </a:ext>
            </a:extLst>
          </xdr:cNvPr>
          <xdr:cNvSpPr/>
        </xdr:nvSpPr>
        <xdr:spPr>
          <a:xfrm>
            <a:off x="4699944" y="6863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7301680-856F-453E-9C17-504F1E4A17D8}"/>
              </a:ext>
            </a:extLst>
          </xdr:cNvPr>
          <xdr:cNvSpPr/>
        </xdr:nvSpPr>
        <xdr:spPr>
          <a:xfrm>
            <a:off x="3844009" y="6863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8063E2AB-15CA-4C0E-95DF-70D706E78052}"/>
              </a:ext>
            </a:extLst>
          </xdr:cNvPr>
          <xdr:cNvSpPr/>
        </xdr:nvSpPr>
        <xdr:spPr>
          <a:xfrm>
            <a:off x="8074179" y="6144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E7B21333-809B-4D0F-AB2A-F538F81E8DF4}"/>
              </a:ext>
            </a:extLst>
          </xdr:cNvPr>
          <xdr:cNvSpPr/>
        </xdr:nvSpPr>
        <xdr:spPr>
          <a:xfrm>
            <a:off x="7226555" y="6144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73A93A8-4C04-4E34-8CE3-7B5D0B734216}"/>
              </a:ext>
            </a:extLst>
          </xdr:cNvPr>
          <xdr:cNvSpPr/>
        </xdr:nvSpPr>
        <xdr:spPr>
          <a:xfrm>
            <a:off x="6361744" y="6144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1213EC14-2DA7-4EDF-AD3F-D48D5FBF07D8}"/>
              </a:ext>
            </a:extLst>
          </xdr:cNvPr>
          <xdr:cNvSpPr/>
        </xdr:nvSpPr>
        <xdr:spPr>
          <a:xfrm>
            <a:off x="5526597" y="6144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4D7EAD6-EC4B-4219-A390-06B57DD107C3}"/>
              </a:ext>
            </a:extLst>
          </xdr:cNvPr>
          <xdr:cNvSpPr/>
        </xdr:nvSpPr>
        <xdr:spPr>
          <a:xfrm>
            <a:off x="4678783" y="6144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45FCED95-CFC5-45DF-9D22-65D78C3A58AF}"/>
              </a:ext>
            </a:extLst>
          </xdr:cNvPr>
          <xdr:cNvSpPr/>
        </xdr:nvSpPr>
        <xdr:spPr>
          <a:xfrm>
            <a:off x="3822848" y="6144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BDBA41CD-1F94-4BE9-9230-BEB69C2D5956}"/>
              </a:ext>
            </a:extLst>
          </xdr:cNvPr>
          <xdr:cNvSpPr/>
        </xdr:nvSpPr>
        <xdr:spPr>
          <a:xfrm>
            <a:off x="8074179" y="5420178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4" name="Rectángulo 23">
            <a:extLst>
              <a:ext uri="{FF2B5EF4-FFF2-40B4-BE49-F238E27FC236}">
                <a16:creationId xmlns:a16="http://schemas.microsoft.com/office/drawing/2014/main" id="{FABFD1B2-7C61-4801-BC27-FA8BEA66E4C8}"/>
              </a:ext>
            </a:extLst>
          </xdr:cNvPr>
          <xdr:cNvSpPr/>
        </xdr:nvSpPr>
        <xdr:spPr>
          <a:xfrm>
            <a:off x="7226555" y="5420178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B2F41B61-7CC2-42AE-B2C7-F54F4DFBECFD}"/>
              </a:ext>
            </a:extLst>
          </xdr:cNvPr>
          <xdr:cNvSpPr/>
        </xdr:nvSpPr>
        <xdr:spPr>
          <a:xfrm>
            <a:off x="6361744" y="5420178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3FC009C6-1647-498E-AE8A-160517343CC9}"/>
              </a:ext>
            </a:extLst>
          </xdr:cNvPr>
          <xdr:cNvSpPr/>
        </xdr:nvSpPr>
        <xdr:spPr>
          <a:xfrm>
            <a:off x="5526597" y="5420178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3FC76539-31F8-4827-B1DD-3BF53A4B0FFA}"/>
              </a:ext>
            </a:extLst>
          </xdr:cNvPr>
          <xdr:cNvSpPr/>
        </xdr:nvSpPr>
        <xdr:spPr>
          <a:xfrm>
            <a:off x="4678783" y="5420178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91391E8D-9044-494D-9E29-3BA1EF5BFC5F}"/>
              </a:ext>
            </a:extLst>
          </xdr:cNvPr>
          <xdr:cNvSpPr/>
        </xdr:nvSpPr>
        <xdr:spPr>
          <a:xfrm>
            <a:off x="3822848" y="5420178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41F80EAC-5FE6-4349-BE25-8AE12AD754BB}"/>
              </a:ext>
            </a:extLst>
          </xdr:cNvPr>
          <xdr:cNvSpPr/>
        </xdr:nvSpPr>
        <xdr:spPr>
          <a:xfrm>
            <a:off x="8074179" y="4695980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B07E228E-50C6-4466-AC8F-85F8ADA2B7AF}"/>
              </a:ext>
            </a:extLst>
          </xdr:cNvPr>
          <xdr:cNvSpPr/>
        </xdr:nvSpPr>
        <xdr:spPr>
          <a:xfrm>
            <a:off x="7226555" y="4695980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1" name="Rectángulo 30">
            <a:extLst>
              <a:ext uri="{FF2B5EF4-FFF2-40B4-BE49-F238E27FC236}">
                <a16:creationId xmlns:a16="http://schemas.microsoft.com/office/drawing/2014/main" id="{28577D96-E755-4A0D-9102-135F92DA3EC7}"/>
              </a:ext>
            </a:extLst>
          </xdr:cNvPr>
          <xdr:cNvSpPr/>
        </xdr:nvSpPr>
        <xdr:spPr>
          <a:xfrm>
            <a:off x="6361744" y="4695980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C50B7DA6-4169-4347-BBE3-4BF3ED517C6B}"/>
              </a:ext>
            </a:extLst>
          </xdr:cNvPr>
          <xdr:cNvSpPr/>
        </xdr:nvSpPr>
        <xdr:spPr>
          <a:xfrm>
            <a:off x="5526597" y="4695980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3" name="Rectángulo 32">
            <a:extLst>
              <a:ext uri="{FF2B5EF4-FFF2-40B4-BE49-F238E27FC236}">
                <a16:creationId xmlns:a16="http://schemas.microsoft.com/office/drawing/2014/main" id="{073EE42A-D483-48C9-8CCF-910FC6D07E44}"/>
              </a:ext>
            </a:extLst>
          </xdr:cNvPr>
          <xdr:cNvSpPr/>
        </xdr:nvSpPr>
        <xdr:spPr>
          <a:xfrm>
            <a:off x="4678783" y="4695980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4" name="Rectángulo 33">
            <a:extLst>
              <a:ext uri="{FF2B5EF4-FFF2-40B4-BE49-F238E27FC236}">
                <a16:creationId xmlns:a16="http://schemas.microsoft.com/office/drawing/2014/main" id="{4E083B0E-12CF-489A-8356-C23A7BA48D42}"/>
              </a:ext>
            </a:extLst>
          </xdr:cNvPr>
          <xdr:cNvSpPr/>
        </xdr:nvSpPr>
        <xdr:spPr>
          <a:xfrm>
            <a:off x="3822848" y="4695980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051F6DB3-927A-4909-9287-3C4968097BCD}"/>
              </a:ext>
            </a:extLst>
          </xdr:cNvPr>
          <xdr:cNvSpPr/>
        </xdr:nvSpPr>
        <xdr:spPr>
          <a:xfrm>
            <a:off x="8074179" y="3971783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6" name="Rectángulo 35">
            <a:extLst>
              <a:ext uri="{FF2B5EF4-FFF2-40B4-BE49-F238E27FC236}">
                <a16:creationId xmlns:a16="http://schemas.microsoft.com/office/drawing/2014/main" id="{4446FA1B-2275-42ED-890D-43193E6C4988}"/>
              </a:ext>
            </a:extLst>
          </xdr:cNvPr>
          <xdr:cNvSpPr/>
        </xdr:nvSpPr>
        <xdr:spPr>
          <a:xfrm>
            <a:off x="7226555" y="3971783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7" name="Rectángulo 36">
            <a:extLst>
              <a:ext uri="{FF2B5EF4-FFF2-40B4-BE49-F238E27FC236}">
                <a16:creationId xmlns:a16="http://schemas.microsoft.com/office/drawing/2014/main" id="{75E3C6E2-2F1B-48B6-BEF1-B85911F127D6}"/>
              </a:ext>
            </a:extLst>
          </xdr:cNvPr>
          <xdr:cNvSpPr/>
        </xdr:nvSpPr>
        <xdr:spPr>
          <a:xfrm>
            <a:off x="6361744" y="3971783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23D01C33-2F9E-458E-91AF-4CD2CA53C9D7}"/>
              </a:ext>
            </a:extLst>
          </xdr:cNvPr>
          <xdr:cNvSpPr/>
        </xdr:nvSpPr>
        <xdr:spPr>
          <a:xfrm>
            <a:off x="5526597" y="3971783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6568D4BC-8754-4197-9EE3-47C59D97CCD0}"/>
              </a:ext>
            </a:extLst>
          </xdr:cNvPr>
          <xdr:cNvSpPr/>
        </xdr:nvSpPr>
        <xdr:spPr>
          <a:xfrm>
            <a:off x="4678783" y="3971783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0" name="Rectángulo 39">
            <a:extLst>
              <a:ext uri="{FF2B5EF4-FFF2-40B4-BE49-F238E27FC236}">
                <a16:creationId xmlns:a16="http://schemas.microsoft.com/office/drawing/2014/main" id="{66BC3E96-53EB-4606-B125-BCAD72A8B1FD}"/>
              </a:ext>
            </a:extLst>
          </xdr:cNvPr>
          <xdr:cNvSpPr/>
        </xdr:nvSpPr>
        <xdr:spPr>
          <a:xfrm>
            <a:off x="3822848" y="3971783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1" name="Rectángulo 40">
            <a:extLst>
              <a:ext uri="{FF2B5EF4-FFF2-40B4-BE49-F238E27FC236}">
                <a16:creationId xmlns:a16="http://schemas.microsoft.com/office/drawing/2014/main" id="{14F5655D-AF12-4DB2-A936-A34ED7CF37F3}"/>
              </a:ext>
            </a:extLst>
          </xdr:cNvPr>
          <xdr:cNvSpPr/>
        </xdr:nvSpPr>
        <xdr:spPr>
          <a:xfrm>
            <a:off x="8074179" y="3247586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2" name="Rectángulo 41">
            <a:extLst>
              <a:ext uri="{FF2B5EF4-FFF2-40B4-BE49-F238E27FC236}">
                <a16:creationId xmlns:a16="http://schemas.microsoft.com/office/drawing/2014/main" id="{17C6F95B-B135-4A99-9B24-50C34155CC90}"/>
              </a:ext>
            </a:extLst>
          </xdr:cNvPr>
          <xdr:cNvSpPr/>
        </xdr:nvSpPr>
        <xdr:spPr>
          <a:xfrm>
            <a:off x="7226555" y="3247586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AEC99060-AEF6-43F0-B12A-1F99CEACCDD4}"/>
              </a:ext>
            </a:extLst>
          </xdr:cNvPr>
          <xdr:cNvSpPr/>
        </xdr:nvSpPr>
        <xdr:spPr>
          <a:xfrm>
            <a:off x="6361744" y="3247586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78E4769F-CA14-41D7-8942-A90590C2EB48}"/>
              </a:ext>
            </a:extLst>
          </xdr:cNvPr>
          <xdr:cNvSpPr/>
        </xdr:nvSpPr>
        <xdr:spPr>
          <a:xfrm>
            <a:off x="5526597" y="3247586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5" name="Rectángulo 44">
            <a:extLst>
              <a:ext uri="{FF2B5EF4-FFF2-40B4-BE49-F238E27FC236}">
                <a16:creationId xmlns:a16="http://schemas.microsoft.com/office/drawing/2014/main" id="{23180EF4-37C1-4235-A120-D70F2F020E40}"/>
              </a:ext>
            </a:extLst>
          </xdr:cNvPr>
          <xdr:cNvSpPr/>
        </xdr:nvSpPr>
        <xdr:spPr>
          <a:xfrm>
            <a:off x="4678783" y="3247586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170AA1A0-8056-4C5F-BA3E-95A35A3FAF23}"/>
              </a:ext>
            </a:extLst>
          </xdr:cNvPr>
          <xdr:cNvSpPr/>
        </xdr:nvSpPr>
        <xdr:spPr>
          <a:xfrm>
            <a:off x="3822848" y="3247586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6960C18A-18AB-468C-B6DB-27EEC3729C36}"/>
              </a:ext>
            </a:extLst>
          </xdr:cNvPr>
          <xdr:cNvSpPr/>
        </xdr:nvSpPr>
        <xdr:spPr>
          <a:xfrm>
            <a:off x="8074179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A259E0A7-F02E-4CBF-908C-9549C73803FB}"/>
              </a:ext>
            </a:extLst>
          </xdr:cNvPr>
          <xdr:cNvSpPr/>
        </xdr:nvSpPr>
        <xdr:spPr>
          <a:xfrm>
            <a:off x="7226555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8C6C7A14-EA13-4697-A44A-FE6CC6090F0D}"/>
              </a:ext>
            </a:extLst>
          </xdr:cNvPr>
          <xdr:cNvSpPr/>
        </xdr:nvSpPr>
        <xdr:spPr>
          <a:xfrm>
            <a:off x="6361744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CD033770-5DBA-4414-9065-E7AA239BCC8B}"/>
              </a:ext>
            </a:extLst>
          </xdr:cNvPr>
          <xdr:cNvSpPr/>
        </xdr:nvSpPr>
        <xdr:spPr>
          <a:xfrm>
            <a:off x="5526597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EBE12473-7212-4CC7-90AD-E1E8C0845DDC}"/>
              </a:ext>
            </a:extLst>
          </xdr:cNvPr>
          <xdr:cNvSpPr/>
        </xdr:nvSpPr>
        <xdr:spPr>
          <a:xfrm>
            <a:off x="4678783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18AA62BB-FBA8-4453-B5B7-07BD5681E63D}"/>
              </a:ext>
            </a:extLst>
          </xdr:cNvPr>
          <xdr:cNvSpPr/>
        </xdr:nvSpPr>
        <xdr:spPr>
          <a:xfrm>
            <a:off x="3822848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1798DA4C-97B2-4CC4-B8A4-B1E49EAB6991}"/>
              </a:ext>
            </a:extLst>
          </xdr:cNvPr>
          <xdr:cNvSpPr/>
        </xdr:nvSpPr>
        <xdr:spPr>
          <a:xfrm>
            <a:off x="10634435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CD6AFCEC-449D-4DA2-B484-B131631D130D}"/>
              </a:ext>
            </a:extLst>
          </xdr:cNvPr>
          <xdr:cNvSpPr/>
        </xdr:nvSpPr>
        <xdr:spPr>
          <a:xfrm>
            <a:off x="9784543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FA9DFA93-6FB1-4A22-B402-6D3F27A48A21}"/>
              </a:ext>
            </a:extLst>
          </xdr:cNvPr>
          <xdr:cNvSpPr/>
        </xdr:nvSpPr>
        <xdr:spPr>
          <a:xfrm>
            <a:off x="8930687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  <xdr:twoCellAnchor>
    <xdr:from>
      <xdr:col>23</xdr:col>
      <xdr:colOff>942975</xdr:colOff>
      <xdr:row>17</xdr:row>
      <xdr:rowOff>180975</xdr:rowOff>
    </xdr:from>
    <xdr:to>
      <xdr:col>25</xdr:col>
      <xdr:colOff>9525</xdr:colOff>
      <xdr:row>19</xdr:row>
      <xdr:rowOff>47626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52E7C0CC-61D8-4B91-971D-21E6B16CC513}"/>
            </a:ext>
          </a:extLst>
        </xdr:cNvPr>
        <xdr:cNvSpPr/>
      </xdr:nvSpPr>
      <xdr:spPr>
        <a:xfrm>
          <a:off x="19478625" y="3933825"/>
          <a:ext cx="1028700" cy="34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1053353</xdr:colOff>
      <xdr:row>4</xdr:row>
      <xdr:rowOff>212912</xdr:rowOff>
    </xdr:from>
    <xdr:to>
      <xdr:col>13</xdr:col>
      <xdr:colOff>27472</xdr:colOff>
      <xdr:row>31</xdr:row>
      <xdr:rowOff>163609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774BA2BF-6155-4774-B6C3-C04715949C06}"/>
            </a:ext>
          </a:extLst>
        </xdr:cNvPr>
        <xdr:cNvGrpSpPr/>
      </xdr:nvGrpSpPr>
      <xdr:grpSpPr>
        <a:xfrm>
          <a:off x="2446384" y="1260662"/>
          <a:ext cx="9070619" cy="5975260"/>
          <a:chOff x="2362730" y="1281907"/>
          <a:chExt cx="9093031" cy="5901021"/>
        </a:xfrm>
      </xdr:grpSpPr>
      <xdr:sp macro="" textlink="">
        <xdr:nvSpPr>
          <xdr:cNvPr id="51" name="Flecha derecha 1">
            <a:extLst>
              <a:ext uri="{FF2B5EF4-FFF2-40B4-BE49-F238E27FC236}">
                <a16:creationId xmlns:a16="http://schemas.microsoft.com/office/drawing/2014/main" id="{45AD678F-F980-4EEE-82A0-422A2E11A397}"/>
              </a:ext>
            </a:extLst>
          </xdr:cNvPr>
          <xdr:cNvSpPr/>
        </xdr:nvSpPr>
        <xdr:spPr>
          <a:xfrm rot="2111384">
            <a:off x="3071247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52" name="CuadroTexto 51">
            <a:extLst>
              <a:ext uri="{FF2B5EF4-FFF2-40B4-BE49-F238E27FC236}">
                <a16:creationId xmlns:a16="http://schemas.microsoft.com/office/drawing/2014/main" id="{7B56A4B6-8FD6-421D-9B85-B2EF4B052C27}"/>
              </a:ext>
            </a:extLst>
          </xdr:cNvPr>
          <xdr:cNvSpPr txBox="1"/>
        </xdr:nvSpPr>
        <xdr:spPr>
          <a:xfrm>
            <a:off x="2362730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IPES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7D9455D3-0909-4184-8CDB-C3C40C8DFED0}"/>
              </a:ext>
            </a:extLst>
          </xdr:cNvPr>
          <xdr:cNvSpPr/>
        </xdr:nvSpPr>
        <xdr:spPr>
          <a:xfrm>
            <a:off x="8095340" y="6863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7" name="Rectángulo 56">
            <a:extLst>
              <a:ext uri="{FF2B5EF4-FFF2-40B4-BE49-F238E27FC236}">
                <a16:creationId xmlns:a16="http://schemas.microsoft.com/office/drawing/2014/main" id="{0F9409B2-F3E8-4945-B2A2-3D3E7B6ACD01}"/>
              </a:ext>
            </a:extLst>
          </xdr:cNvPr>
          <xdr:cNvSpPr/>
        </xdr:nvSpPr>
        <xdr:spPr>
          <a:xfrm>
            <a:off x="7247716" y="6863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8" name="Rectángulo 57">
            <a:extLst>
              <a:ext uri="{FF2B5EF4-FFF2-40B4-BE49-F238E27FC236}">
                <a16:creationId xmlns:a16="http://schemas.microsoft.com/office/drawing/2014/main" id="{E340BCE1-5AD7-4205-AF27-EF1580784936}"/>
              </a:ext>
            </a:extLst>
          </xdr:cNvPr>
          <xdr:cNvSpPr/>
        </xdr:nvSpPr>
        <xdr:spPr>
          <a:xfrm>
            <a:off x="6389516" y="6863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9" name="Rectángulo 58">
            <a:extLst>
              <a:ext uri="{FF2B5EF4-FFF2-40B4-BE49-F238E27FC236}">
                <a16:creationId xmlns:a16="http://schemas.microsoft.com/office/drawing/2014/main" id="{85721748-308D-4FEE-804D-030C4D2FE073}"/>
              </a:ext>
            </a:extLst>
          </xdr:cNvPr>
          <xdr:cNvSpPr/>
        </xdr:nvSpPr>
        <xdr:spPr>
          <a:xfrm>
            <a:off x="5547758" y="6863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0" name="Rectángulo 59">
            <a:extLst>
              <a:ext uri="{FF2B5EF4-FFF2-40B4-BE49-F238E27FC236}">
                <a16:creationId xmlns:a16="http://schemas.microsoft.com/office/drawing/2014/main" id="{13B8420A-1086-4314-81CD-D45ABA35625B}"/>
              </a:ext>
            </a:extLst>
          </xdr:cNvPr>
          <xdr:cNvSpPr/>
        </xdr:nvSpPr>
        <xdr:spPr>
          <a:xfrm>
            <a:off x="4699944" y="6863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1" name="Rectángulo 60">
            <a:extLst>
              <a:ext uri="{FF2B5EF4-FFF2-40B4-BE49-F238E27FC236}">
                <a16:creationId xmlns:a16="http://schemas.microsoft.com/office/drawing/2014/main" id="{D72DB201-4AF0-4976-BDC3-AB9EDB1FE431}"/>
              </a:ext>
            </a:extLst>
          </xdr:cNvPr>
          <xdr:cNvSpPr/>
        </xdr:nvSpPr>
        <xdr:spPr>
          <a:xfrm>
            <a:off x="3844009" y="6863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2" name="Rectángulo 61">
            <a:extLst>
              <a:ext uri="{FF2B5EF4-FFF2-40B4-BE49-F238E27FC236}">
                <a16:creationId xmlns:a16="http://schemas.microsoft.com/office/drawing/2014/main" id="{E50E0F6F-023E-4C55-9181-45AD3850627A}"/>
              </a:ext>
            </a:extLst>
          </xdr:cNvPr>
          <xdr:cNvSpPr/>
        </xdr:nvSpPr>
        <xdr:spPr>
          <a:xfrm>
            <a:off x="8074179" y="6144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3" name="Rectángulo 62">
            <a:extLst>
              <a:ext uri="{FF2B5EF4-FFF2-40B4-BE49-F238E27FC236}">
                <a16:creationId xmlns:a16="http://schemas.microsoft.com/office/drawing/2014/main" id="{BE3EEFDA-242F-40C2-A4B6-59DCE44D91B7}"/>
              </a:ext>
            </a:extLst>
          </xdr:cNvPr>
          <xdr:cNvSpPr/>
        </xdr:nvSpPr>
        <xdr:spPr>
          <a:xfrm>
            <a:off x="7226555" y="6144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4" name="Rectángulo 63">
            <a:extLst>
              <a:ext uri="{FF2B5EF4-FFF2-40B4-BE49-F238E27FC236}">
                <a16:creationId xmlns:a16="http://schemas.microsoft.com/office/drawing/2014/main" id="{3703ED5F-3B66-445C-A743-D117FB7F485B}"/>
              </a:ext>
            </a:extLst>
          </xdr:cNvPr>
          <xdr:cNvSpPr/>
        </xdr:nvSpPr>
        <xdr:spPr>
          <a:xfrm>
            <a:off x="6361744" y="6144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5" name="Rectángulo 64">
            <a:extLst>
              <a:ext uri="{FF2B5EF4-FFF2-40B4-BE49-F238E27FC236}">
                <a16:creationId xmlns:a16="http://schemas.microsoft.com/office/drawing/2014/main" id="{10C28568-6F2C-4EBE-9277-46F2E62FB13A}"/>
              </a:ext>
            </a:extLst>
          </xdr:cNvPr>
          <xdr:cNvSpPr/>
        </xdr:nvSpPr>
        <xdr:spPr>
          <a:xfrm>
            <a:off x="5526597" y="6144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6" name="Rectángulo 65">
            <a:extLst>
              <a:ext uri="{FF2B5EF4-FFF2-40B4-BE49-F238E27FC236}">
                <a16:creationId xmlns:a16="http://schemas.microsoft.com/office/drawing/2014/main" id="{FE86E6AE-EFAF-46A2-9051-D3BED98B6CD7}"/>
              </a:ext>
            </a:extLst>
          </xdr:cNvPr>
          <xdr:cNvSpPr/>
        </xdr:nvSpPr>
        <xdr:spPr>
          <a:xfrm>
            <a:off x="4678783" y="6144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7" name="Rectángulo 66">
            <a:extLst>
              <a:ext uri="{FF2B5EF4-FFF2-40B4-BE49-F238E27FC236}">
                <a16:creationId xmlns:a16="http://schemas.microsoft.com/office/drawing/2014/main" id="{A0CE0289-0D34-4020-8B02-76B6CADDE4A6}"/>
              </a:ext>
            </a:extLst>
          </xdr:cNvPr>
          <xdr:cNvSpPr/>
        </xdr:nvSpPr>
        <xdr:spPr>
          <a:xfrm>
            <a:off x="3822848" y="6144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8" name="Rectángulo 67">
            <a:extLst>
              <a:ext uri="{FF2B5EF4-FFF2-40B4-BE49-F238E27FC236}">
                <a16:creationId xmlns:a16="http://schemas.microsoft.com/office/drawing/2014/main" id="{536788BC-9C57-4127-94D1-5F372DA539D0}"/>
              </a:ext>
            </a:extLst>
          </xdr:cNvPr>
          <xdr:cNvSpPr/>
        </xdr:nvSpPr>
        <xdr:spPr>
          <a:xfrm>
            <a:off x="8074179" y="5420178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9" name="Rectángulo 68">
            <a:extLst>
              <a:ext uri="{FF2B5EF4-FFF2-40B4-BE49-F238E27FC236}">
                <a16:creationId xmlns:a16="http://schemas.microsoft.com/office/drawing/2014/main" id="{62CCFF7C-1271-4371-88EF-E355CC9E6AEF}"/>
              </a:ext>
            </a:extLst>
          </xdr:cNvPr>
          <xdr:cNvSpPr/>
        </xdr:nvSpPr>
        <xdr:spPr>
          <a:xfrm>
            <a:off x="7226555" y="5420178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0" name="Rectángulo 69">
            <a:extLst>
              <a:ext uri="{FF2B5EF4-FFF2-40B4-BE49-F238E27FC236}">
                <a16:creationId xmlns:a16="http://schemas.microsoft.com/office/drawing/2014/main" id="{FD3AE51E-2BF6-4848-9ECA-E65D2C044224}"/>
              </a:ext>
            </a:extLst>
          </xdr:cNvPr>
          <xdr:cNvSpPr/>
        </xdr:nvSpPr>
        <xdr:spPr>
          <a:xfrm>
            <a:off x="6361744" y="5420178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1" name="Rectángulo 70">
            <a:extLst>
              <a:ext uri="{FF2B5EF4-FFF2-40B4-BE49-F238E27FC236}">
                <a16:creationId xmlns:a16="http://schemas.microsoft.com/office/drawing/2014/main" id="{27B4D4F6-3A8D-4D22-8058-FF4C8E52E2C8}"/>
              </a:ext>
            </a:extLst>
          </xdr:cNvPr>
          <xdr:cNvSpPr/>
        </xdr:nvSpPr>
        <xdr:spPr>
          <a:xfrm>
            <a:off x="5526597" y="5420178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2" name="Rectángulo 71">
            <a:extLst>
              <a:ext uri="{FF2B5EF4-FFF2-40B4-BE49-F238E27FC236}">
                <a16:creationId xmlns:a16="http://schemas.microsoft.com/office/drawing/2014/main" id="{15FAA9ED-7A60-496D-9667-0E65234F15EE}"/>
              </a:ext>
            </a:extLst>
          </xdr:cNvPr>
          <xdr:cNvSpPr/>
        </xdr:nvSpPr>
        <xdr:spPr>
          <a:xfrm>
            <a:off x="4678783" y="5420178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3" name="Rectángulo 72">
            <a:extLst>
              <a:ext uri="{FF2B5EF4-FFF2-40B4-BE49-F238E27FC236}">
                <a16:creationId xmlns:a16="http://schemas.microsoft.com/office/drawing/2014/main" id="{E8769414-8EFF-4A3B-8A2A-94B4CB8CD09E}"/>
              </a:ext>
            </a:extLst>
          </xdr:cNvPr>
          <xdr:cNvSpPr/>
        </xdr:nvSpPr>
        <xdr:spPr>
          <a:xfrm>
            <a:off x="3822848" y="5420178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4" name="Rectángulo 73">
            <a:extLst>
              <a:ext uri="{FF2B5EF4-FFF2-40B4-BE49-F238E27FC236}">
                <a16:creationId xmlns:a16="http://schemas.microsoft.com/office/drawing/2014/main" id="{163B5CD5-DC37-4DA2-9FDF-F42D2628D462}"/>
              </a:ext>
            </a:extLst>
          </xdr:cNvPr>
          <xdr:cNvSpPr/>
        </xdr:nvSpPr>
        <xdr:spPr>
          <a:xfrm>
            <a:off x="8074179" y="4695980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5" name="Rectángulo 74">
            <a:extLst>
              <a:ext uri="{FF2B5EF4-FFF2-40B4-BE49-F238E27FC236}">
                <a16:creationId xmlns:a16="http://schemas.microsoft.com/office/drawing/2014/main" id="{E0BC6391-EE80-45F9-B0B7-84FA797DACE6}"/>
              </a:ext>
            </a:extLst>
          </xdr:cNvPr>
          <xdr:cNvSpPr/>
        </xdr:nvSpPr>
        <xdr:spPr>
          <a:xfrm>
            <a:off x="7226555" y="4695980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6" name="Rectángulo 75">
            <a:extLst>
              <a:ext uri="{FF2B5EF4-FFF2-40B4-BE49-F238E27FC236}">
                <a16:creationId xmlns:a16="http://schemas.microsoft.com/office/drawing/2014/main" id="{DFA9AD78-DB6F-4A97-A8A0-6E4AC2AB79C8}"/>
              </a:ext>
            </a:extLst>
          </xdr:cNvPr>
          <xdr:cNvSpPr/>
        </xdr:nvSpPr>
        <xdr:spPr>
          <a:xfrm>
            <a:off x="6361744" y="4695980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7" name="Rectángulo 76">
            <a:extLst>
              <a:ext uri="{FF2B5EF4-FFF2-40B4-BE49-F238E27FC236}">
                <a16:creationId xmlns:a16="http://schemas.microsoft.com/office/drawing/2014/main" id="{94BD85D8-EC16-4486-B839-46983A373F17}"/>
              </a:ext>
            </a:extLst>
          </xdr:cNvPr>
          <xdr:cNvSpPr/>
        </xdr:nvSpPr>
        <xdr:spPr>
          <a:xfrm>
            <a:off x="5526597" y="4695980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8" name="Rectángulo 77">
            <a:extLst>
              <a:ext uri="{FF2B5EF4-FFF2-40B4-BE49-F238E27FC236}">
                <a16:creationId xmlns:a16="http://schemas.microsoft.com/office/drawing/2014/main" id="{93A76FEA-14A8-4A3C-AF91-3CF26D0585C0}"/>
              </a:ext>
            </a:extLst>
          </xdr:cNvPr>
          <xdr:cNvSpPr/>
        </xdr:nvSpPr>
        <xdr:spPr>
          <a:xfrm>
            <a:off x="4678783" y="4695980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9" name="Rectángulo 78">
            <a:extLst>
              <a:ext uri="{FF2B5EF4-FFF2-40B4-BE49-F238E27FC236}">
                <a16:creationId xmlns:a16="http://schemas.microsoft.com/office/drawing/2014/main" id="{F1F55AB1-D3A0-491F-94F9-74D5A041D7EE}"/>
              </a:ext>
            </a:extLst>
          </xdr:cNvPr>
          <xdr:cNvSpPr/>
        </xdr:nvSpPr>
        <xdr:spPr>
          <a:xfrm>
            <a:off x="3822848" y="4695980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0" name="Rectángulo 79">
            <a:extLst>
              <a:ext uri="{FF2B5EF4-FFF2-40B4-BE49-F238E27FC236}">
                <a16:creationId xmlns:a16="http://schemas.microsoft.com/office/drawing/2014/main" id="{C064D5C8-F3EA-4CF6-9DC3-002BDA06A0D1}"/>
              </a:ext>
            </a:extLst>
          </xdr:cNvPr>
          <xdr:cNvSpPr/>
        </xdr:nvSpPr>
        <xdr:spPr>
          <a:xfrm>
            <a:off x="8074179" y="3971783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1" name="Rectángulo 80">
            <a:extLst>
              <a:ext uri="{FF2B5EF4-FFF2-40B4-BE49-F238E27FC236}">
                <a16:creationId xmlns:a16="http://schemas.microsoft.com/office/drawing/2014/main" id="{3E6BE254-6035-4C15-B726-70FFC6E06009}"/>
              </a:ext>
            </a:extLst>
          </xdr:cNvPr>
          <xdr:cNvSpPr/>
        </xdr:nvSpPr>
        <xdr:spPr>
          <a:xfrm>
            <a:off x="7226555" y="3971783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2" name="Rectángulo 81">
            <a:extLst>
              <a:ext uri="{FF2B5EF4-FFF2-40B4-BE49-F238E27FC236}">
                <a16:creationId xmlns:a16="http://schemas.microsoft.com/office/drawing/2014/main" id="{C7FCA617-3A06-4E15-AEC5-878CC5DAE6C5}"/>
              </a:ext>
            </a:extLst>
          </xdr:cNvPr>
          <xdr:cNvSpPr/>
        </xdr:nvSpPr>
        <xdr:spPr>
          <a:xfrm>
            <a:off x="6361744" y="3971783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3" name="Rectángulo 82">
            <a:extLst>
              <a:ext uri="{FF2B5EF4-FFF2-40B4-BE49-F238E27FC236}">
                <a16:creationId xmlns:a16="http://schemas.microsoft.com/office/drawing/2014/main" id="{4046F552-9D71-4A15-93C0-15ACA3453FDB}"/>
              </a:ext>
            </a:extLst>
          </xdr:cNvPr>
          <xdr:cNvSpPr/>
        </xdr:nvSpPr>
        <xdr:spPr>
          <a:xfrm>
            <a:off x="5526597" y="3971783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4" name="Rectángulo 83">
            <a:extLst>
              <a:ext uri="{FF2B5EF4-FFF2-40B4-BE49-F238E27FC236}">
                <a16:creationId xmlns:a16="http://schemas.microsoft.com/office/drawing/2014/main" id="{2F8A3DC1-FDE1-4A8B-AF52-403FCF802D3A}"/>
              </a:ext>
            </a:extLst>
          </xdr:cNvPr>
          <xdr:cNvSpPr/>
        </xdr:nvSpPr>
        <xdr:spPr>
          <a:xfrm>
            <a:off x="4678783" y="3971783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5" name="Rectángulo 84">
            <a:extLst>
              <a:ext uri="{FF2B5EF4-FFF2-40B4-BE49-F238E27FC236}">
                <a16:creationId xmlns:a16="http://schemas.microsoft.com/office/drawing/2014/main" id="{3F51D684-10D7-4F4C-A62C-FE5070634E1B}"/>
              </a:ext>
            </a:extLst>
          </xdr:cNvPr>
          <xdr:cNvSpPr/>
        </xdr:nvSpPr>
        <xdr:spPr>
          <a:xfrm>
            <a:off x="3822848" y="3971783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6" name="Rectángulo 85">
            <a:extLst>
              <a:ext uri="{FF2B5EF4-FFF2-40B4-BE49-F238E27FC236}">
                <a16:creationId xmlns:a16="http://schemas.microsoft.com/office/drawing/2014/main" id="{4C3F14A4-E136-4885-BAFF-03A7AA68D380}"/>
              </a:ext>
            </a:extLst>
          </xdr:cNvPr>
          <xdr:cNvSpPr/>
        </xdr:nvSpPr>
        <xdr:spPr>
          <a:xfrm>
            <a:off x="8074179" y="3247586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7" name="Rectángulo 86">
            <a:extLst>
              <a:ext uri="{FF2B5EF4-FFF2-40B4-BE49-F238E27FC236}">
                <a16:creationId xmlns:a16="http://schemas.microsoft.com/office/drawing/2014/main" id="{573D699B-2BDE-458D-8000-DD5996337ECC}"/>
              </a:ext>
            </a:extLst>
          </xdr:cNvPr>
          <xdr:cNvSpPr/>
        </xdr:nvSpPr>
        <xdr:spPr>
          <a:xfrm>
            <a:off x="7226555" y="3247586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8" name="Rectángulo 87">
            <a:extLst>
              <a:ext uri="{FF2B5EF4-FFF2-40B4-BE49-F238E27FC236}">
                <a16:creationId xmlns:a16="http://schemas.microsoft.com/office/drawing/2014/main" id="{499EE29A-44A3-471E-A85A-0BD10046EAB3}"/>
              </a:ext>
            </a:extLst>
          </xdr:cNvPr>
          <xdr:cNvSpPr/>
        </xdr:nvSpPr>
        <xdr:spPr>
          <a:xfrm>
            <a:off x="6361744" y="3247586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9" name="Rectángulo 88">
            <a:extLst>
              <a:ext uri="{FF2B5EF4-FFF2-40B4-BE49-F238E27FC236}">
                <a16:creationId xmlns:a16="http://schemas.microsoft.com/office/drawing/2014/main" id="{8ACE37AD-8D8F-44ED-A4A0-F901E834B583}"/>
              </a:ext>
            </a:extLst>
          </xdr:cNvPr>
          <xdr:cNvSpPr/>
        </xdr:nvSpPr>
        <xdr:spPr>
          <a:xfrm>
            <a:off x="5526597" y="3247586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0" name="Rectángulo 89">
            <a:extLst>
              <a:ext uri="{FF2B5EF4-FFF2-40B4-BE49-F238E27FC236}">
                <a16:creationId xmlns:a16="http://schemas.microsoft.com/office/drawing/2014/main" id="{A46BF0F1-71AF-4056-B5ED-083D2C8412A6}"/>
              </a:ext>
            </a:extLst>
          </xdr:cNvPr>
          <xdr:cNvSpPr/>
        </xdr:nvSpPr>
        <xdr:spPr>
          <a:xfrm>
            <a:off x="4678783" y="3247586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1" name="Rectángulo 90">
            <a:extLst>
              <a:ext uri="{FF2B5EF4-FFF2-40B4-BE49-F238E27FC236}">
                <a16:creationId xmlns:a16="http://schemas.microsoft.com/office/drawing/2014/main" id="{25B84206-8D21-4C58-AF0C-38336D5CD65F}"/>
              </a:ext>
            </a:extLst>
          </xdr:cNvPr>
          <xdr:cNvSpPr/>
        </xdr:nvSpPr>
        <xdr:spPr>
          <a:xfrm>
            <a:off x="3822848" y="3247586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2" name="Rectángulo 91">
            <a:extLst>
              <a:ext uri="{FF2B5EF4-FFF2-40B4-BE49-F238E27FC236}">
                <a16:creationId xmlns:a16="http://schemas.microsoft.com/office/drawing/2014/main" id="{786739CC-20AF-4F1F-95B3-9BB3EB220DCD}"/>
              </a:ext>
            </a:extLst>
          </xdr:cNvPr>
          <xdr:cNvSpPr/>
        </xdr:nvSpPr>
        <xdr:spPr>
          <a:xfrm>
            <a:off x="8074179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3" name="Rectángulo 92">
            <a:extLst>
              <a:ext uri="{FF2B5EF4-FFF2-40B4-BE49-F238E27FC236}">
                <a16:creationId xmlns:a16="http://schemas.microsoft.com/office/drawing/2014/main" id="{5EB83A4C-DE6B-4ED7-A0E9-1D1E9A2EBC5A}"/>
              </a:ext>
            </a:extLst>
          </xdr:cNvPr>
          <xdr:cNvSpPr/>
        </xdr:nvSpPr>
        <xdr:spPr>
          <a:xfrm>
            <a:off x="7226555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4" name="Rectángulo 93">
            <a:extLst>
              <a:ext uri="{FF2B5EF4-FFF2-40B4-BE49-F238E27FC236}">
                <a16:creationId xmlns:a16="http://schemas.microsoft.com/office/drawing/2014/main" id="{F7F8ACFF-5829-4A81-B993-EDB5ADE1F1D5}"/>
              </a:ext>
            </a:extLst>
          </xdr:cNvPr>
          <xdr:cNvSpPr/>
        </xdr:nvSpPr>
        <xdr:spPr>
          <a:xfrm>
            <a:off x="6361744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5" name="Rectángulo 94">
            <a:extLst>
              <a:ext uri="{FF2B5EF4-FFF2-40B4-BE49-F238E27FC236}">
                <a16:creationId xmlns:a16="http://schemas.microsoft.com/office/drawing/2014/main" id="{416E900D-1616-4157-BEAA-718F0AA467DC}"/>
              </a:ext>
            </a:extLst>
          </xdr:cNvPr>
          <xdr:cNvSpPr/>
        </xdr:nvSpPr>
        <xdr:spPr>
          <a:xfrm>
            <a:off x="5526597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08C96EFC-E963-402D-BF41-7F258D46DB9B}"/>
              </a:ext>
            </a:extLst>
          </xdr:cNvPr>
          <xdr:cNvSpPr/>
        </xdr:nvSpPr>
        <xdr:spPr>
          <a:xfrm>
            <a:off x="4678783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7" name="Rectángulo 96">
            <a:extLst>
              <a:ext uri="{FF2B5EF4-FFF2-40B4-BE49-F238E27FC236}">
                <a16:creationId xmlns:a16="http://schemas.microsoft.com/office/drawing/2014/main" id="{E4586D88-1F70-4DB5-B1A2-204424355A04}"/>
              </a:ext>
            </a:extLst>
          </xdr:cNvPr>
          <xdr:cNvSpPr/>
        </xdr:nvSpPr>
        <xdr:spPr>
          <a:xfrm>
            <a:off x="3822848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8" name="Rectángulo 97">
            <a:extLst>
              <a:ext uri="{FF2B5EF4-FFF2-40B4-BE49-F238E27FC236}">
                <a16:creationId xmlns:a16="http://schemas.microsoft.com/office/drawing/2014/main" id="{09A1D7B9-FD37-477F-8040-538951E1DB8A}"/>
              </a:ext>
            </a:extLst>
          </xdr:cNvPr>
          <xdr:cNvSpPr/>
        </xdr:nvSpPr>
        <xdr:spPr>
          <a:xfrm>
            <a:off x="10634435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9" name="Rectángulo 98">
            <a:extLst>
              <a:ext uri="{FF2B5EF4-FFF2-40B4-BE49-F238E27FC236}">
                <a16:creationId xmlns:a16="http://schemas.microsoft.com/office/drawing/2014/main" id="{1724CC4F-2A26-46F6-B9BB-C6AEF359C558}"/>
              </a:ext>
            </a:extLst>
          </xdr:cNvPr>
          <xdr:cNvSpPr/>
        </xdr:nvSpPr>
        <xdr:spPr>
          <a:xfrm>
            <a:off x="9784543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0" name="Rectángulo 99">
            <a:extLst>
              <a:ext uri="{FF2B5EF4-FFF2-40B4-BE49-F238E27FC236}">
                <a16:creationId xmlns:a16="http://schemas.microsoft.com/office/drawing/2014/main" id="{395E533B-8F58-4FED-B94F-7C7AE3778F33}"/>
              </a:ext>
            </a:extLst>
          </xdr:cNvPr>
          <xdr:cNvSpPr/>
        </xdr:nvSpPr>
        <xdr:spPr>
          <a:xfrm>
            <a:off x="8930687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4</xdr:row>
      <xdr:rowOff>243417</xdr:rowOff>
    </xdr:from>
    <xdr:to>
      <xdr:col>13</xdr:col>
      <xdr:colOff>23115</xdr:colOff>
      <xdr:row>31</xdr:row>
      <xdr:rowOff>48438</xdr:rowOff>
    </xdr:to>
    <xdr:grpSp>
      <xdr:nvGrpSpPr>
        <xdr:cNvPr id="103" name="Grupo 102">
          <a:extLst>
            <a:ext uri="{FF2B5EF4-FFF2-40B4-BE49-F238E27FC236}">
              <a16:creationId xmlns:a16="http://schemas.microsoft.com/office/drawing/2014/main" id="{3515B8B9-8992-4C5F-AC60-AB78096843FD}"/>
            </a:ext>
          </a:extLst>
        </xdr:cNvPr>
        <xdr:cNvGrpSpPr/>
      </xdr:nvGrpSpPr>
      <xdr:grpSpPr>
        <a:xfrm>
          <a:off x="2409031" y="1291167"/>
          <a:ext cx="9103615" cy="5829584"/>
          <a:chOff x="2362730" y="1281907"/>
          <a:chExt cx="9093031" cy="5901021"/>
        </a:xfrm>
      </xdr:grpSpPr>
      <xdr:sp macro="" textlink="">
        <xdr:nvSpPr>
          <xdr:cNvPr id="104" name="Flecha derecha 1">
            <a:extLst>
              <a:ext uri="{FF2B5EF4-FFF2-40B4-BE49-F238E27FC236}">
                <a16:creationId xmlns:a16="http://schemas.microsoft.com/office/drawing/2014/main" id="{727C11B0-4C22-482C-97AA-94AC348BB0DB}"/>
              </a:ext>
            </a:extLst>
          </xdr:cNvPr>
          <xdr:cNvSpPr/>
        </xdr:nvSpPr>
        <xdr:spPr>
          <a:xfrm rot="2111384">
            <a:off x="3071247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105" name="CuadroTexto 104">
            <a:extLst>
              <a:ext uri="{FF2B5EF4-FFF2-40B4-BE49-F238E27FC236}">
                <a16:creationId xmlns:a16="http://schemas.microsoft.com/office/drawing/2014/main" id="{7DA196D7-12C3-406A-8589-3F7E8A627969}"/>
              </a:ext>
            </a:extLst>
          </xdr:cNvPr>
          <xdr:cNvSpPr txBox="1"/>
        </xdr:nvSpPr>
        <xdr:spPr>
          <a:xfrm>
            <a:off x="2362730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IPES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106" name="Rectángulo 105">
            <a:extLst>
              <a:ext uri="{FF2B5EF4-FFF2-40B4-BE49-F238E27FC236}">
                <a16:creationId xmlns:a16="http://schemas.microsoft.com/office/drawing/2014/main" id="{FD68AFD2-613D-4655-B69F-DFC22E0A41A1}"/>
              </a:ext>
            </a:extLst>
          </xdr:cNvPr>
          <xdr:cNvSpPr/>
        </xdr:nvSpPr>
        <xdr:spPr>
          <a:xfrm>
            <a:off x="8095340" y="6863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7" name="Rectángulo 106">
            <a:extLst>
              <a:ext uri="{FF2B5EF4-FFF2-40B4-BE49-F238E27FC236}">
                <a16:creationId xmlns:a16="http://schemas.microsoft.com/office/drawing/2014/main" id="{65F51F51-3847-4086-9E42-B2726EAA008D}"/>
              </a:ext>
            </a:extLst>
          </xdr:cNvPr>
          <xdr:cNvSpPr/>
        </xdr:nvSpPr>
        <xdr:spPr>
          <a:xfrm>
            <a:off x="7247716" y="6863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8" name="Rectángulo 107">
            <a:extLst>
              <a:ext uri="{FF2B5EF4-FFF2-40B4-BE49-F238E27FC236}">
                <a16:creationId xmlns:a16="http://schemas.microsoft.com/office/drawing/2014/main" id="{0C534B3D-C9A9-4D94-910C-0A3074C74EF3}"/>
              </a:ext>
            </a:extLst>
          </xdr:cNvPr>
          <xdr:cNvSpPr/>
        </xdr:nvSpPr>
        <xdr:spPr>
          <a:xfrm>
            <a:off x="6389516" y="6863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9" name="Rectángulo 108">
            <a:extLst>
              <a:ext uri="{FF2B5EF4-FFF2-40B4-BE49-F238E27FC236}">
                <a16:creationId xmlns:a16="http://schemas.microsoft.com/office/drawing/2014/main" id="{B43C3776-340D-4476-AAFF-F44E529D3C66}"/>
              </a:ext>
            </a:extLst>
          </xdr:cNvPr>
          <xdr:cNvSpPr/>
        </xdr:nvSpPr>
        <xdr:spPr>
          <a:xfrm>
            <a:off x="5547758" y="6863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0" name="Rectángulo 109">
            <a:extLst>
              <a:ext uri="{FF2B5EF4-FFF2-40B4-BE49-F238E27FC236}">
                <a16:creationId xmlns:a16="http://schemas.microsoft.com/office/drawing/2014/main" id="{1C5A98AF-767C-4C71-888F-EA8CB9120019}"/>
              </a:ext>
            </a:extLst>
          </xdr:cNvPr>
          <xdr:cNvSpPr/>
        </xdr:nvSpPr>
        <xdr:spPr>
          <a:xfrm>
            <a:off x="4699944" y="6863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1" name="Rectángulo 110">
            <a:extLst>
              <a:ext uri="{FF2B5EF4-FFF2-40B4-BE49-F238E27FC236}">
                <a16:creationId xmlns:a16="http://schemas.microsoft.com/office/drawing/2014/main" id="{091CC224-8E61-4658-8A05-F5BE6EC9BDDF}"/>
              </a:ext>
            </a:extLst>
          </xdr:cNvPr>
          <xdr:cNvSpPr/>
        </xdr:nvSpPr>
        <xdr:spPr>
          <a:xfrm>
            <a:off x="3844009" y="6863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2" name="Rectángulo 111">
            <a:extLst>
              <a:ext uri="{FF2B5EF4-FFF2-40B4-BE49-F238E27FC236}">
                <a16:creationId xmlns:a16="http://schemas.microsoft.com/office/drawing/2014/main" id="{1B58467D-9D18-4FBD-AE86-6D677B9E8C5A}"/>
              </a:ext>
            </a:extLst>
          </xdr:cNvPr>
          <xdr:cNvSpPr/>
        </xdr:nvSpPr>
        <xdr:spPr>
          <a:xfrm>
            <a:off x="8074179" y="6144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3" name="Rectángulo 112">
            <a:extLst>
              <a:ext uri="{FF2B5EF4-FFF2-40B4-BE49-F238E27FC236}">
                <a16:creationId xmlns:a16="http://schemas.microsoft.com/office/drawing/2014/main" id="{9F1B3FB6-1170-4568-ADAF-89515346AB46}"/>
              </a:ext>
            </a:extLst>
          </xdr:cNvPr>
          <xdr:cNvSpPr/>
        </xdr:nvSpPr>
        <xdr:spPr>
          <a:xfrm>
            <a:off x="7226555" y="6144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4" name="Rectángulo 113">
            <a:extLst>
              <a:ext uri="{FF2B5EF4-FFF2-40B4-BE49-F238E27FC236}">
                <a16:creationId xmlns:a16="http://schemas.microsoft.com/office/drawing/2014/main" id="{86B4CB84-4B14-4A0D-98F5-E449C09E5C32}"/>
              </a:ext>
            </a:extLst>
          </xdr:cNvPr>
          <xdr:cNvSpPr/>
        </xdr:nvSpPr>
        <xdr:spPr>
          <a:xfrm>
            <a:off x="6361744" y="6144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5" name="Rectángulo 114">
            <a:extLst>
              <a:ext uri="{FF2B5EF4-FFF2-40B4-BE49-F238E27FC236}">
                <a16:creationId xmlns:a16="http://schemas.microsoft.com/office/drawing/2014/main" id="{64266076-AD24-433C-B9B8-49BA90E2BAA0}"/>
              </a:ext>
            </a:extLst>
          </xdr:cNvPr>
          <xdr:cNvSpPr/>
        </xdr:nvSpPr>
        <xdr:spPr>
          <a:xfrm>
            <a:off x="5526597" y="6144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6" name="Rectángulo 115">
            <a:extLst>
              <a:ext uri="{FF2B5EF4-FFF2-40B4-BE49-F238E27FC236}">
                <a16:creationId xmlns:a16="http://schemas.microsoft.com/office/drawing/2014/main" id="{2B55F07A-84CF-41A4-A411-8A0B315BCF90}"/>
              </a:ext>
            </a:extLst>
          </xdr:cNvPr>
          <xdr:cNvSpPr/>
        </xdr:nvSpPr>
        <xdr:spPr>
          <a:xfrm>
            <a:off x="4678783" y="6144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7" name="Rectángulo 116">
            <a:extLst>
              <a:ext uri="{FF2B5EF4-FFF2-40B4-BE49-F238E27FC236}">
                <a16:creationId xmlns:a16="http://schemas.microsoft.com/office/drawing/2014/main" id="{EE3B1E0A-8301-49F5-B8FC-19CE1FEF54A1}"/>
              </a:ext>
            </a:extLst>
          </xdr:cNvPr>
          <xdr:cNvSpPr/>
        </xdr:nvSpPr>
        <xdr:spPr>
          <a:xfrm>
            <a:off x="3822848" y="6144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8" name="Rectángulo 117">
            <a:extLst>
              <a:ext uri="{FF2B5EF4-FFF2-40B4-BE49-F238E27FC236}">
                <a16:creationId xmlns:a16="http://schemas.microsoft.com/office/drawing/2014/main" id="{A49D7D8E-B411-4D3C-A901-B17B8EED6D54}"/>
              </a:ext>
            </a:extLst>
          </xdr:cNvPr>
          <xdr:cNvSpPr/>
        </xdr:nvSpPr>
        <xdr:spPr>
          <a:xfrm>
            <a:off x="8074179" y="5420178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9" name="Rectángulo 118">
            <a:extLst>
              <a:ext uri="{FF2B5EF4-FFF2-40B4-BE49-F238E27FC236}">
                <a16:creationId xmlns:a16="http://schemas.microsoft.com/office/drawing/2014/main" id="{621889F7-D372-4C0D-A72C-E73065693539}"/>
              </a:ext>
            </a:extLst>
          </xdr:cNvPr>
          <xdr:cNvSpPr/>
        </xdr:nvSpPr>
        <xdr:spPr>
          <a:xfrm>
            <a:off x="7226555" y="5420178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0" name="Rectángulo 119">
            <a:extLst>
              <a:ext uri="{FF2B5EF4-FFF2-40B4-BE49-F238E27FC236}">
                <a16:creationId xmlns:a16="http://schemas.microsoft.com/office/drawing/2014/main" id="{A78A0709-C7C5-4070-B1E7-77967B44493E}"/>
              </a:ext>
            </a:extLst>
          </xdr:cNvPr>
          <xdr:cNvSpPr/>
        </xdr:nvSpPr>
        <xdr:spPr>
          <a:xfrm>
            <a:off x="6361744" y="5420178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1" name="Rectángulo 120">
            <a:extLst>
              <a:ext uri="{FF2B5EF4-FFF2-40B4-BE49-F238E27FC236}">
                <a16:creationId xmlns:a16="http://schemas.microsoft.com/office/drawing/2014/main" id="{28CF2680-80F6-45A0-B8D4-D67AF713606E}"/>
              </a:ext>
            </a:extLst>
          </xdr:cNvPr>
          <xdr:cNvSpPr/>
        </xdr:nvSpPr>
        <xdr:spPr>
          <a:xfrm>
            <a:off x="5526597" y="5420178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2" name="Rectángulo 121">
            <a:extLst>
              <a:ext uri="{FF2B5EF4-FFF2-40B4-BE49-F238E27FC236}">
                <a16:creationId xmlns:a16="http://schemas.microsoft.com/office/drawing/2014/main" id="{3A271C72-7CD0-43D3-807E-5B5888F69726}"/>
              </a:ext>
            </a:extLst>
          </xdr:cNvPr>
          <xdr:cNvSpPr/>
        </xdr:nvSpPr>
        <xdr:spPr>
          <a:xfrm>
            <a:off x="4678783" y="5420178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3" name="Rectángulo 122">
            <a:extLst>
              <a:ext uri="{FF2B5EF4-FFF2-40B4-BE49-F238E27FC236}">
                <a16:creationId xmlns:a16="http://schemas.microsoft.com/office/drawing/2014/main" id="{F23DE3B5-425D-4CB3-9FA8-99D775DE8EAD}"/>
              </a:ext>
            </a:extLst>
          </xdr:cNvPr>
          <xdr:cNvSpPr/>
        </xdr:nvSpPr>
        <xdr:spPr>
          <a:xfrm>
            <a:off x="3822848" y="5420178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4" name="Rectángulo 123">
            <a:extLst>
              <a:ext uri="{FF2B5EF4-FFF2-40B4-BE49-F238E27FC236}">
                <a16:creationId xmlns:a16="http://schemas.microsoft.com/office/drawing/2014/main" id="{917192F1-5066-4ED6-B619-94939098FD0C}"/>
              </a:ext>
            </a:extLst>
          </xdr:cNvPr>
          <xdr:cNvSpPr/>
        </xdr:nvSpPr>
        <xdr:spPr>
          <a:xfrm>
            <a:off x="8074179" y="4695980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5" name="Rectángulo 124">
            <a:extLst>
              <a:ext uri="{FF2B5EF4-FFF2-40B4-BE49-F238E27FC236}">
                <a16:creationId xmlns:a16="http://schemas.microsoft.com/office/drawing/2014/main" id="{06B66891-ABF0-4F08-BDCF-9F9F44CAF7AB}"/>
              </a:ext>
            </a:extLst>
          </xdr:cNvPr>
          <xdr:cNvSpPr/>
        </xdr:nvSpPr>
        <xdr:spPr>
          <a:xfrm>
            <a:off x="7226555" y="4695980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6" name="Rectángulo 125">
            <a:extLst>
              <a:ext uri="{FF2B5EF4-FFF2-40B4-BE49-F238E27FC236}">
                <a16:creationId xmlns:a16="http://schemas.microsoft.com/office/drawing/2014/main" id="{B927ED1B-6083-4815-ADDB-FF4421D6B929}"/>
              </a:ext>
            </a:extLst>
          </xdr:cNvPr>
          <xdr:cNvSpPr/>
        </xdr:nvSpPr>
        <xdr:spPr>
          <a:xfrm>
            <a:off x="6361744" y="4695980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7" name="Rectángulo 126">
            <a:extLst>
              <a:ext uri="{FF2B5EF4-FFF2-40B4-BE49-F238E27FC236}">
                <a16:creationId xmlns:a16="http://schemas.microsoft.com/office/drawing/2014/main" id="{9321C3A1-6C7D-4094-B6E6-8FD8FFAD3282}"/>
              </a:ext>
            </a:extLst>
          </xdr:cNvPr>
          <xdr:cNvSpPr/>
        </xdr:nvSpPr>
        <xdr:spPr>
          <a:xfrm>
            <a:off x="5526597" y="4695980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8" name="Rectángulo 127">
            <a:extLst>
              <a:ext uri="{FF2B5EF4-FFF2-40B4-BE49-F238E27FC236}">
                <a16:creationId xmlns:a16="http://schemas.microsoft.com/office/drawing/2014/main" id="{CCDABA3C-157D-40B5-AED0-3FD8FBCEEBDE}"/>
              </a:ext>
            </a:extLst>
          </xdr:cNvPr>
          <xdr:cNvSpPr/>
        </xdr:nvSpPr>
        <xdr:spPr>
          <a:xfrm>
            <a:off x="4678783" y="4695980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9" name="Rectángulo 128">
            <a:extLst>
              <a:ext uri="{FF2B5EF4-FFF2-40B4-BE49-F238E27FC236}">
                <a16:creationId xmlns:a16="http://schemas.microsoft.com/office/drawing/2014/main" id="{934485C8-FEF2-46E6-B904-6F1D278153B3}"/>
              </a:ext>
            </a:extLst>
          </xdr:cNvPr>
          <xdr:cNvSpPr/>
        </xdr:nvSpPr>
        <xdr:spPr>
          <a:xfrm>
            <a:off x="3822848" y="4695980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0" name="Rectángulo 129">
            <a:extLst>
              <a:ext uri="{FF2B5EF4-FFF2-40B4-BE49-F238E27FC236}">
                <a16:creationId xmlns:a16="http://schemas.microsoft.com/office/drawing/2014/main" id="{98A053C6-2FC9-492E-818E-94D969624256}"/>
              </a:ext>
            </a:extLst>
          </xdr:cNvPr>
          <xdr:cNvSpPr/>
        </xdr:nvSpPr>
        <xdr:spPr>
          <a:xfrm>
            <a:off x="8074179" y="3971783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1" name="Rectángulo 130">
            <a:extLst>
              <a:ext uri="{FF2B5EF4-FFF2-40B4-BE49-F238E27FC236}">
                <a16:creationId xmlns:a16="http://schemas.microsoft.com/office/drawing/2014/main" id="{B989B33D-B554-411E-8EE4-73E8B65F3092}"/>
              </a:ext>
            </a:extLst>
          </xdr:cNvPr>
          <xdr:cNvSpPr/>
        </xdr:nvSpPr>
        <xdr:spPr>
          <a:xfrm>
            <a:off x="7226555" y="3971783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2" name="Rectángulo 131">
            <a:extLst>
              <a:ext uri="{FF2B5EF4-FFF2-40B4-BE49-F238E27FC236}">
                <a16:creationId xmlns:a16="http://schemas.microsoft.com/office/drawing/2014/main" id="{A81C87FE-DC64-4AB7-B09A-103BADC3F933}"/>
              </a:ext>
            </a:extLst>
          </xdr:cNvPr>
          <xdr:cNvSpPr/>
        </xdr:nvSpPr>
        <xdr:spPr>
          <a:xfrm>
            <a:off x="6361744" y="3971783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3" name="Rectángulo 132">
            <a:extLst>
              <a:ext uri="{FF2B5EF4-FFF2-40B4-BE49-F238E27FC236}">
                <a16:creationId xmlns:a16="http://schemas.microsoft.com/office/drawing/2014/main" id="{6FC76D5A-B7F4-41AF-B4D7-391A57780866}"/>
              </a:ext>
            </a:extLst>
          </xdr:cNvPr>
          <xdr:cNvSpPr/>
        </xdr:nvSpPr>
        <xdr:spPr>
          <a:xfrm>
            <a:off x="5526597" y="3971783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4" name="Rectángulo 133">
            <a:extLst>
              <a:ext uri="{FF2B5EF4-FFF2-40B4-BE49-F238E27FC236}">
                <a16:creationId xmlns:a16="http://schemas.microsoft.com/office/drawing/2014/main" id="{136E5D26-5155-4C3F-83BE-F1DA4257843F}"/>
              </a:ext>
            </a:extLst>
          </xdr:cNvPr>
          <xdr:cNvSpPr/>
        </xdr:nvSpPr>
        <xdr:spPr>
          <a:xfrm>
            <a:off x="4678783" y="3971783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5" name="Rectángulo 134">
            <a:extLst>
              <a:ext uri="{FF2B5EF4-FFF2-40B4-BE49-F238E27FC236}">
                <a16:creationId xmlns:a16="http://schemas.microsoft.com/office/drawing/2014/main" id="{749BF6BB-6EE6-4525-AEF4-702E3DDD0643}"/>
              </a:ext>
            </a:extLst>
          </xdr:cNvPr>
          <xdr:cNvSpPr/>
        </xdr:nvSpPr>
        <xdr:spPr>
          <a:xfrm>
            <a:off x="3822848" y="3971783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6" name="Rectángulo 135">
            <a:extLst>
              <a:ext uri="{FF2B5EF4-FFF2-40B4-BE49-F238E27FC236}">
                <a16:creationId xmlns:a16="http://schemas.microsoft.com/office/drawing/2014/main" id="{DD003FE8-391F-47E0-B061-AEDCE81BBE60}"/>
              </a:ext>
            </a:extLst>
          </xdr:cNvPr>
          <xdr:cNvSpPr/>
        </xdr:nvSpPr>
        <xdr:spPr>
          <a:xfrm>
            <a:off x="8074179" y="3247586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7" name="Rectángulo 136">
            <a:extLst>
              <a:ext uri="{FF2B5EF4-FFF2-40B4-BE49-F238E27FC236}">
                <a16:creationId xmlns:a16="http://schemas.microsoft.com/office/drawing/2014/main" id="{75940378-6528-4698-8C1E-8C42914AF6D1}"/>
              </a:ext>
            </a:extLst>
          </xdr:cNvPr>
          <xdr:cNvSpPr/>
        </xdr:nvSpPr>
        <xdr:spPr>
          <a:xfrm>
            <a:off x="7226555" y="3247586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8" name="Rectángulo 137">
            <a:extLst>
              <a:ext uri="{FF2B5EF4-FFF2-40B4-BE49-F238E27FC236}">
                <a16:creationId xmlns:a16="http://schemas.microsoft.com/office/drawing/2014/main" id="{43027DF2-784B-444E-902C-9411DAA835F4}"/>
              </a:ext>
            </a:extLst>
          </xdr:cNvPr>
          <xdr:cNvSpPr/>
        </xdr:nvSpPr>
        <xdr:spPr>
          <a:xfrm>
            <a:off x="6361744" y="3247586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9" name="Rectángulo 138">
            <a:extLst>
              <a:ext uri="{FF2B5EF4-FFF2-40B4-BE49-F238E27FC236}">
                <a16:creationId xmlns:a16="http://schemas.microsoft.com/office/drawing/2014/main" id="{1A8A18DC-098F-4806-BF1E-10B78F31FB09}"/>
              </a:ext>
            </a:extLst>
          </xdr:cNvPr>
          <xdr:cNvSpPr/>
        </xdr:nvSpPr>
        <xdr:spPr>
          <a:xfrm>
            <a:off x="5526597" y="3247586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0" name="Rectángulo 139">
            <a:extLst>
              <a:ext uri="{FF2B5EF4-FFF2-40B4-BE49-F238E27FC236}">
                <a16:creationId xmlns:a16="http://schemas.microsoft.com/office/drawing/2014/main" id="{BDD1C8AC-756D-4A9C-9CCA-19B1F7944ADC}"/>
              </a:ext>
            </a:extLst>
          </xdr:cNvPr>
          <xdr:cNvSpPr/>
        </xdr:nvSpPr>
        <xdr:spPr>
          <a:xfrm>
            <a:off x="4678783" y="3247586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1" name="Rectángulo 140">
            <a:extLst>
              <a:ext uri="{FF2B5EF4-FFF2-40B4-BE49-F238E27FC236}">
                <a16:creationId xmlns:a16="http://schemas.microsoft.com/office/drawing/2014/main" id="{42D45432-13E2-491E-9370-6C9C50174A6C}"/>
              </a:ext>
            </a:extLst>
          </xdr:cNvPr>
          <xdr:cNvSpPr/>
        </xdr:nvSpPr>
        <xdr:spPr>
          <a:xfrm>
            <a:off x="3822848" y="3247586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2" name="Rectángulo 141">
            <a:extLst>
              <a:ext uri="{FF2B5EF4-FFF2-40B4-BE49-F238E27FC236}">
                <a16:creationId xmlns:a16="http://schemas.microsoft.com/office/drawing/2014/main" id="{618FB2CD-2345-444D-BA5A-7B5D66E96728}"/>
              </a:ext>
            </a:extLst>
          </xdr:cNvPr>
          <xdr:cNvSpPr/>
        </xdr:nvSpPr>
        <xdr:spPr>
          <a:xfrm>
            <a:off x="8074179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3" name="Rectángulo 142">
            <a:extLst>
              <a:ext uri="{FF2B5EF4-FFF2-40B4-BE49-F238E27FC236}">
                <a16:creationId xmlns:a16="http://schemas.microsoft.com/office/drawing/2014/main" id="{894F50E2-D504-4059-BB3A-AA9967AE35E9}"/>
              </a:ext>
            </a:extLst>
          </xdr:cNvPr>
          <xdr:cNvSpPr/>
        </xdr:nvSpPr>
        <xdr:spPr>
          <a:xfrm>
            <a:off x="7226555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4" name="Rectángulo 143">
            <a:extLst>
              <a:ext uri="{FF2B5EF4-FFF2-40B4-BE49-F238E27FC236}">
                <a16:creationId xmlns:a16="http://schemas.microsoft.com/office/drawing/2014/main" id="{ECB45146-868D-4ED7-820E-104FA22CE840}"/>
              </a:ext>
            </a:extLst>
          </xdr:cNvPr>
          <xdr:cNvSpPr/>
        </xdr:nvSpPr>
        <xdr:spPr>
          <a:xfrm>
            <a:off x="6361744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5" name="Rectángulo 144">
            <a:extLst>
              <a:ext uri="{FF2B5EF4-FFF2-40B4-BE49-F238E27FC236}">
                <a16:creationId xmlns:a16="http://schemas.microsoft.com/office/drawing/2014/main" id="{F32D88CF-BA1B-4F8B-882E-F41BD23F7307}"/>
              </a:ext>
            </a:extLst>
          </xdr:cNvPr>
          <xdr:cNvSpPr/>
        </xdr:nvSpPr>
        <xdr:spPr>
          <a:xfrm>
            <a:off x="5526597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6" name="Rectángulo 145">
            <a:extLst>
              <a:ext uri="{FF2B5EF4-FFF2-40B4-BE49-F238E27FC236}">
                <a16:creationId xmlns:a16="http://schemas.microsoft.com/office/drawing/2014/main" id="{EE5CF230-2507-49ED-B7A9-0AA5B0E7CD5F}"/>
              </a:ext>
            </a:extLst>
          </xdr:cNvPr>
          <xdr:cNvSpPr/>
        </xdr:nvSpPr>
        <xdr:spPr>
          <a:xfrm>
            <a:off x="4678783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7" name="Rectángulo 146">
            <a:extLst>
              <a:ext uri="{FF2B5EF4-FFF2-40B4-BE49-F238E27FC236}">
                <a16:creationId xmlns:a16="http://schemas.microsoft.com/office/drawing/2014/main" id="{D3AAB691-9A75-438B-A7C4-1B1677A0E80C}"/>
              </a:ext>
            </a:extLst>
          </xdr:cNvPr>
          <xdr:cNvSpPr/>
        </xdr:nvSpPr>
        <xdr:spPr>
          <a:xfrm>
            <a:off x="3822848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8" name="Rectángulo 147">
            <a:extLst>
              <a:ext uri="{FF2B5EF4-FFF2-40B4-BE49-F238E27FC236}">
                <a16:creationId xmlns:a16="http://schemas.microsoft.com/office/drawing/2014/main" id="{9DA2CE97-F2DB-48C8-AE7D-948B04062A15}"/>
              </a:ext>
            </a:extLst>
          </xdr:cNvPr>
          <xdr:cNvSpPr/>
        </xdr:nvSpPr>
        <xdr:spPr>
          <a:xfrm>
            <a:off x="10634435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9" name="Rectángulo 148">
            <a:extLst>
              <a:ext uri="{FF2B5EF4-FFF2-40B4-BE49-F238E27FC236}">
                <a16:creationId xmlns:a16="http://schemas.microsoft.com/office/drawing/2014/main" id="{4A931744-31C4-4528-8B7B-766CCCC7F91D}"/>
              </a:ext>
            </a:extLst>
          </xdr:cNvPr>
          <xdr:cNvSpPr/>
        </xdr:nvSpPr>
        <xdr:spPr>
          <a:xfrm>
            <a:off x="9784543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0" name="Rectángulo 149">
            <a:extLst>
              <a:ext uri="{FF2B5EF4-FFF2-40B4-BE49-F238E27FC236}">
                <a16:creationId xmlns:a16="http://schemas.microsoft.com/office/drawing/2014/main" id="{4E9DE93D-F3C2-458A-9300-A8A56D7AA2C2}"/>
              </a:ext>
            </a:extLst>
          </xdr:cNvPr>
          <xdr:cNvSpPr/>
        </xdr:nvSpPr>
        <xdr:spPr>
          <a:xfrm>
            <a:off x="8930687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1019735</xdr:colOff>
      <xdr:row>4</xdr:row>
      <xdr:rowOff>212912</xdr:rowOff>
    </xdr:from>
    <xdr:to>
      <xdr:col>12</xdr:col>
      <xdr:colOff>845501</xdr:colOff>
      <xdr:row>31</xdr:row>
      <xdr:rowOff>163609</xdr:rowOff>
    </xdr:to>
    <xdr:grpSp>
      <xdr:nvGrpSpPr>
        <xdr:cNvPr id="89" name="Grupo 88">
          <a:extLst>
            <a:ext uri="{FF2B5EF4-FFF2-40B4-BE49-F238E27FC236}">
              <a16:creationId xmlns:a16="http://schemas.microsoft.com/office/drawing/2014/main" id="{D246E70B-BBC8-4C97-AACE-379F63BF9850}"/>
            </a:ext>
          </a:extLst>
        </xdr:cNvPr>
        <xdr:cNvGrpSpPr/>
      </xdr:nvGrpSpPr>
      <xdr:grpSpPr>
        <a:xfrm>
          <a:off x="2412766" y="1260662"/>
          <a:ext cx="9076923" cy="5999072"/>
          <a:chOff x="2362730" y="1281907"/>
          <a:chExt cx="9093031" cy="5901021"/>
        </a:xfrm>
      </xdr:grpSpPr>
      <xdr:sp macro="" textlink="">
        <xdr:nvSpPr>
          <xdr:cNvPr id="90" name="Flecha derecha 1">
            <a:extLst>
              <a:ext uri="{FF2B5EF4-FFF2-40B4-BE49-F238E27FC236}">
                <a16:creationId xmlns:a16="http://schemas.microsoft.com/office/drawing/2014/main" id="{7DBEFBE6-ACF8-4A67-917F-4FB88AD90F89}"/>
              </a:ext>
            </a:extLst>
          </xdr:cNvPr>
          <xdr:cNvSpPr/>
        </xdr:nvSpPr>
        <xdr:spPr>
          <a:xfrm rot="2111384">
            <a:off x="3071247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91" name="CuadroTexto 90">
            <a:extLst>
              <a:ext uri="{FF2B5EF4-FFF2-40B4-BE49-F238E27FC236}">
                <a16:creationId xmlns:a16="http://schemas.microsoft.com/office/drawing/2014/main" id="{FC1AEC96-0647-4B57-9E65-DD1A04F6766B}"/>
              </a:ext>
            </a:extLst>
          </xdr:cNvPr>
          <xdr:cNvSpPr txBox="1"/>
        </xdr:nvSpPr>
        <xdr:spPr>
          <a:xfrm>
            <a:off x="2362730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IPES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92" name="Rectángulo 91">
            <a:extLst>
              <a:ext uri="{FF2B5EF4-FFF2-40B4-BE49-F238E27FC236}">
                <a16:creationId xmlns:a16="http://schemas.microsoft.com/office/drawing/2014/main" id="{D93D8412-78D4-4EA1-BE01-526BD41F45F7}"/>
              </a:ext>
            </a:extLst>
          </xdr:cNvPr>
          <xdr:cNvSpPr/>
        </xdr:nvSpPr>
        <xdr:spPr>
          <a:xfrm>
            <a:off x="8095340" y="6863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3" name="Rectángulo 92">
            <a:extLst>
              <a:ext uri="{FF2B5EF4-FFF2-40B4-BE49-F238E27FC236}">
                <a16:creationId xmlns:a16="http://schemas.microsoft.com/office/drawing/2014/main" id="{7C1E988B-6CAC-4DA0-937E-6CED5DE74F90}"/>
              </a:ext>
            </a:extLst>
          </xdr:cNvPr>
          <xdr:cNvSpPr/>
        </xdr:nvSpPr>
        <xdr:spPr>
          <a:xfrm>
            <a:off x="7247716" y="6863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4" name="Rectángulo 93">
            <a:extLst>
              <a:ext uri="{FF2B5EF4-FFF2-40B4-BE49-F238E27FC236}">
                <a16:creationId xmlns:a16="http://schemas.microsoft.com/office/drawing/2014/main" id="{A4713837-C4AC-40E4-B81F-47492162FBFB}"/>
              </a:ext>
            </a:extLst>
          </xdr:cNvPr>
          <xdr:cNvSpPr/>
        </xdr:nvSpPr>
        <xdr:spPr>
          <a:xfrm>
            <a:off x="6389516" y="6863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5" name="Rectángulo 94">
            <a:extLst>
              <a:ext uri="{FF2B5EF4-FFF2-40B4-BE49-F238E27FC236}">
                <a16:creationId xmlns:a16="http://schemas.microsoft.com/office/drawing/2014/main" id="{FA9F7DC5-676C-4584-AC17-682F91E0A77C}"/>
              </a:ext>
            </a:extLst>
          </xdr:cNvPr>
          <xdr:cNvSpPr/>
        </xdr:nvSpPr>
        <xdr:spPr>
          <a:xfrm>
            <a:off x="5547758" y="6863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8D549594-3F31-4B69-94A6-DD5D7CE8BA46}"/>
              </a:ext>
            </a:extLst>
          </xdr:cNvPr>
          <xdr:cNvSpPr/>
        </xdr:nvSpPr>
        <xdr:spPr>
          <a:xfrm>
            <a:off x="4699944" y="6863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7" name="Rectángulo 96">
            <a:extLst>
              <a:ext uri="{FF2B5EF4-FFF2-40B4-BE49-F238E27FC236}">
                <a16:creationId xmlns:a16="http://schemas.microsoft.com/office/drawing/2014/main" id="{F0E8D609-E64C-48FC-8AEA-49B356EC8047}"/>
              </a:ext>
            </a:extLst>
          </xdr:cNvPr>
          <xdr:cNvSpPr/>
        </xdr:nvSpPr>
        <xdr:spPr>
          <a:xfrm>
            <a:off x="3844009" y="6863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8" name="Rectángulo 97">
            <a:extLst>
              <a:ext uri="{FF2B5EF4-FFF2-40B4-BE49-F238E27FC236}">
                <a16:creationId xmlns:a16="http://schemas.microsoft.com/office/drawing/2014/main" id="{9DC5E85D-3A2A-48A8-BDE3-0C3B6C1FFB0B}"/>
              </a:ext>
            </a:extLst>
          </xdr:cNvPr>
          <xdr:cNvSpPr/>
        </xdr:nvSpPr>
        <xdr:spPr>
          <a:xfrm>
            <a:off x="8074179" y="6144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9" name="Rectángulo 98">
            <a:extLst>
              <a:ext uri="{FF2B5EF4-FFF2-40B4-BE49-F238E27FC236}">
                <a16:creationId xmlns:a16="http://schemas.microsoft.com/office/drawing/2014/main" id="{7790DA94-B17D-4693-8945-35CAE4EF15BB}"/>
              </a:ext>
            </a:extLst>
          </xdr:cNvPr>
          <xdr:cNvSpPr/>
        </xdr:nvSpPr>
        <xdr:spPr>
          <a:xfrm>
            <a:off x="7226555" y="6144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0" name="Rectángulo 99">
            <a:extLst>
              <a:ext uri="{FF2B5EF4-FFF2-40B4-BE49-F238E27FC236}">
                <a16:creationId xmlns:a16="http://schemas.microsoft.com/office/drawing/2014/main" id="{7F501368-6230-497C-A0CB-AC6D04027836}"/>
              </a:ext>
            </a:extLst>
          </xdr:cNvPr>
          <xdr:cNvSpPr/>
        </xdr:nvSpPr>
        <xdr:spPr>
          <a:xfrm>
            <a:off x="6361744" y="6144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1" name="Rectángulo 100">
            <a:extLst>
              <a:ext uri="{FF2B5EF4-FFF2-40B4-BE49-F238E27FC236}">
                <a16:creationId xmlns:a16="http://schemas.microsoft.com/office/drawing/2014/main" id="{869461E5-E4B6-41A4-AC0D-8FFB44BD7DEE}"/>
              </a:ext>
            </a:extLst>
          </xdr:cNvPr>
          <xdr:cNvSpPr/>
        </xdr:nvSpPr>
        <xdr:spPr>
          <a:xfrm>
            <a:off x="5526597" y="6144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2" name="Rectángulo 101">
            <a:extLst>
              <a:ext uri="{FF2B5EF4-FFF2-40B4-BE49-F238E27FC236}">
                <a16:creationId xmlns:a16="http://schemas.microsoft.com/office/drawing/2014/main" id="{D95D683C-41E0-449F-8F86-D5A4B87D280E}"/>
              </a:ext>
            </a:extLst>
          </xdr:cNvPr>
          <xdr:cNvSpPr/>
        </xdr:nvSpPr>
        <xdr:spPr>
          <a:xfrm>
            <a:off x="4678783" y="6144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3" name="Rectángulo 102">
            <a:extLst>
              <a:ext uri="{FF2B5EF4-FFF2-40B4-BE49-F238E27FC236}">
                <a16:creationId xmlns:a16="http://schemas.microsoft.com/office/drawing/2014/main" id="{D8F87E07-0364-483D-BCE8-ADCCD213D1B0}"/>
              </a:ext>
            </a:extLst>
          </xdr:cNvPr>
          <xdr:cNvSpPr/>
        </xdr:nvSpPr>
        <xdr:spPr>
          <a:xfrm>
            <a:off x="3822848" y="6144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4" name="Rectángulo 103">
            <a:extLst>
              <a:ext uri="{FF2B5EF4-FFF2-40B4-BE49-F238E27FC236}">
                <a16:creationId xmlns:a16="http://schemas.microsoft.com/office/drawing/2014/main" id="{74EEF66C-5ADC-4077-89FE-96B0C938FE98}"/>
              </a:ext>
            </a:extLst>
          </xdr:cNvPr>
          <xdr:cNvSpPr/>
        </xdr:nvSpPr>
        <xdr:spPr>
          <a:xfrm>
            <a:off x="8074179" y="5420178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5" name="Rectángulo 104">
            <a:extLst>
              <a:ext uri="{FF2B5EF4-FFF2-40B4-BE49-F238E27FC236}">
                <a16:creationId xmlns:a16="http://schemas.microsoft.com/office/drawing/2014/main" id="{3DC151B8-1B39-4CEC-A50E-C62093F3FE5E}"/>
              </a:ext>
            </a:extLst>
          </xdr:cNvPr>
          <xdr:cNvSpPr/>
        </xdr:nvSpPr>
        <xdr:spPr>
          <a:xfrm>
            <a:off x="7226555" y="5420178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6" name="Rectángulo 105">
            <a:extLst>
              <a:ext uri="{FF2B5EF4-FFF2-40B4-BE49-F238E27FC236}">
                <a16:creationId xmlns:a16="http://schemas.microsoft.com/office/drawing/2014/main" id="{88A435DB-0AB0-4096-8EE2-A252F26CD951}"/>
              </a:ext>
            </a:extLst>
          </xdr:cNvPr>
          <xdr:cNvSpPr/>
        </xdr:nvSpPr>
        <xdr:spPr>
          <a:xfrm>
            <a:off x="6361744" y="5420178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7" name="Rectángulo 106">
            <a:extLst>
              <a:ext uri="{FF2B5EF4-FFF2-40B4-BE49-F238E27FC236}">
                <a16:creationId xmlns:a16="http://schemas.microsoft.com/office/drawing/2014/main" id="{3E2FCCD1-47F3-4C2C-A861-08FBA885DA9E}"/>
              </a:ext>
            </a:extLst>
          </xdr:cNvPr>
          <xdr:cNvSpPr/>
        </xdr:nvSpPr>
        <xdr:spPr>
          <a:xfrm>
            <a:off x="5526597" y="5420178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8" name="Rectángulo 107">
            <a:extLst>
              <a:ext uri="{FF2B5EF4-FFF2-40B4-BE49-F238E27FC236}">
                <a16:creationId xmlns:a16="http://schemas.microsoft.com/office/drawing/2014/main" id="{C11DB111-A73F-4C56-B079-EA49A06A8F03}"/>
              </a:ext>
            </a:extLst>
          </xdr:cNvPr>
          <xdr:cNvSpPr/>
        </xdr:nvSpPr>
        <xdr:spPr>
          <a:xfrm>
            <a:off x="4678783" y="5420178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9" name="Rectángulo 108">
            <a:extLst>
              <a:ext uri="{FF2B5EF4-FFF2-40B4-BE49-F238E27FC236}">
                <a16:creationId xmlns:a16="http://schemas.microsoft.com/office/drawing/2014/main" id="{8B65ED97-60DC-4260-8EDA-5362D1632760}"/>
              </a:ext>
            </a:extLst>
          </xdr:cNvPr>
          <xdr:cNvSpPr/>
        </xdr:nvSpPr>
        <xdr:spPr>
          <a:xfrm>
            <a:off x="3822848" y="5420178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0" name="Rectángulo 109">
            <a:extLst>
              <a:ext uri="{FF2B5EF4-FFF2-40B4-BE49-F238E27FC236}">
                <a16:creationId xmlns:a16="http://schemas.microsoft.com/office/drawing/2014/main" id="{5F83413A-3049-4165-8C7A-D84C46AAAB7A}"/>
              </a:ext>
            </a:extLst>
          </xdr:cNvPr>
          <xdr:cNvSpPr/>
        </xdr:nvSpPr>
        <xdr:spPr>
          <a:xfrm>
            <a:off x="8074179" y="4695980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1" name="Rectángulo 110">
            <a:extLst>
              <a:ext uri="{FF2B5EF4-FFF2-40B4-BE49-F238E27FC236}">
                <a16:creationId xmlns:a16="http://schemas.microsoft.com/office/drawing/2014/main" id="{DEB1D20D-2A88-444E-96E8-EFD21A9A0DC3}"/>
              </a:ext>
            </a:extLst>
          </xdr:cNvPr>
          <xdr:cNvSpPr/>
        </xdr:nvSpPr>
        <xdr:spPr>
          <a:xfrm>
            <a:off x="7226555" y="4695980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2" name="Rectángulo 111">
            <a:extLst>
              <a:ext uri="{FF2B5EF4-FFF2-40B4-BE49-F238E27FC236}">
                <a16:creationId xmlns:a16="http://schemas.microsoft.com/office/drawing/2014/main" id="{083ECD12-D40A-4B3D-8D55-48F697939943}"/>
              </a:ext>
            </a:extLst>
          </xdr:cNvPr>
          <xdr:cNvSpPr/>
        </xdr:nvSpPr>
        <xdr:spPr>
          <a:xfrm>
            <a:off x="6361744" y="4695980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3" name="Rectángulo 112">
            <a:extLst>
              <a:ext uri="{FF2B5EF4-FFF2-40B4-BE49-F238E27FC236}">
                <a16:creationId xmlns:a16="http://schemas.microsoft.com/office/drawing/2014/main" id="{D4963B99-6A56-400A-B112-5AB29D4C3F71}"/>
              </a:ext>
            </a:extLst>
          </xdr:cNvPr>
          <xdr:cNvSpPr/>
        </xdr:nvSpPr>
        <xdr:spPr>
          <a:xfrm>
            <a:off x="5526597" y="4695980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4" name="Rectángulo 113">
            <a:extLst>
              <a:ext uri="{FF2B5EF4-FFF2-40B4-BE49-F238E27FC236}">
                <a16:creationId xmlns:a16="http://schemas.microsoft.com/office/drawing/2014/main" id="{D9D947A1-B197-4493-9E1D-84F611EB5339}"/>
              </a:ext>
            </a:extLst>
          </xdr:cNvPr>
          <xdr:cNvSpPr/>
        </xdr:nvSpPr>
        <xdr:spPr>
          <a:xfrm>
            <a:off x="4678783" y="4695980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5" name="Rectángulo 114">
            <a:extLst>
              <a:ext uri="{FF2B5EF4-FFF2-40B4-BE49-F238E27FC236}">
                <a16:creationId xmlns:a16="http://schemas.microsoft.com/office/drawing/2014/main" id="{4BEA0ED3-BB87-4AB4-BD53-15190DFD9757}"/>
              </a:ext>
            </a:extLst>
          </xdr:cNvPr>
          <xdr:cNvSpPr/>
        </xdr:nvSpPr>
        <xdr:spPr>
          <a:xfrm>
            <a:off x="3822848" y="4695980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6" name="Rectángulo 115">
            <a:extLst>
              <a:ext uri="{FF2B5EF4-FFF2-40B4-BE49-F238E27FC236}">
                <a16:creationId xmlns:a16="http://schemas.microsoft.com/office/drawing/2014/main" id="{46A02DF0-F522-4F99-BC8C-2CA42F335033}"/>
              </a:ext>
            </a:extLst>
          </xdr:cNvPr>
          <xdr:cNvSpPr/>
        </xdr:nvSpPr>
        <xdr:spPr>
          <a:xfrm>
            <a:off x="8074179" y="3971783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7" name="Rectángulo 116">
            <a:extLst>
              <a:ext uri="{FF2B5EF4-FFF2-40B4-BE49-F238E27FC236}">
                <a16:creationId xmlns:a16="http://schemas.microsoft.com/office/drawing/2014/main" id="{20B382B8-C247-4DFB-8491-6E535D83FE3B}"/>
              </a:ext>
            </a:extLst>
          </xdr:cNvPr>
          <xdr:cNvSpPr/>
        </xdr:nvSpPr>
        <xdr:spPr>
          <a:xfrm>
            <a:off x="7226555" y="3971783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8" name="Rectángulo 117">
            <a:extLst>
              <a:ext uri="{FF2B5EF4-FFF2-40B4-BE49-F238E27FC236}">
                <a16:creationId xmlns:a16="http://schemas.microsoft.com/office/drawing/2014/main" id="{31FA174E-FD85-480F-A985-6A87604A9714}"/>
              </a:ext>
            </a:extLst>
          </xdr:cNvPr>
          <xdr:cNvSpPr/>
        </xdr:nvSpPr>
        <xdr:spPr>
          <a:xfrm>
            <a:off x="6361744" y="3971783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9" name="Rectángulo 118">
            <a:extLst>
              <a:ext uri="{FF2B5EF4-FFF2-40B4-BE49-F238E27FC236}">
                <a16:creationId xmlns:a16="http://schemas.microsoft.com/office/drawing/2014/main" id="{45CCD4AC-3D29-416E-9421-3578E3ABE13F}"/>
              </a:ext>
            </a:extLst>
          </xdr:cNvPr>
          <xdr:cNvSpPr/>
        </xdr:nvSpPr>
        <xdr:spPr>
          <a:xfrm>
            <a:off x="5526597" y="3971783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0" name="Rectángulo 119">
            <a:extLst>
              <a:ext uri="{FF2B5EF4-FFF2-40B4-BE49-F238E27FC236}">
                <a16:creationId xmlns:a16="http://schemas.microsoft.com/office/drawing/2014/main" id="{C1F40A25-CD23-4FE1-82E7-7D095F0F9D9B}"/>
              </a:ext>
            </a:extLst>
          </xdr:cNvPr>
          <xdr:cNvSpPr/>
        </xdr:nvSpPr>
        <xdr:spPr>
          <a:xfrm>
            <a:off x="4678783" y="3971783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1" name="Rectángulo 120">
            <a:extLst>
              <a:ext uri="{FF2B5EF4-FFF2-40B4-BE49-F238E27FC236}">
                <a16:creationId xmlns:a16="http://schemas.microsoft.com/office/drawing/2014/main" id="{8CECC957-31D3-417D-A5BD-BC510F5D6B6B}"/>
              </a:ext>
            </a:extLst>
          </xdr:cNvPr>
          <xdr:cNvSpPr/>
        </xdr:nvSpPr>
        <xdr:spPr>
          <a:xfrm>
            <a:off x="3822848" y="3971783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2" name="Rectángulo 121">
            <a:extLst>
              <a:ext uri="{FF2B5EF4-FFF2-40B4-BE49-F238E27FC236}">
                <a16:creationId xmlns:a16="http://schemas.microsoft.com/office/drawing/2014/main" id="{CC8A514F-4E1E-4456-96F2-4C9D44A352AE}"/>
              </a:ext>
            </a:extLst>
          </xdr:cNvPr>
          <xdr:cNvSpPr/>
        </xdr:nvSpPr>
        <xdr:spPr>
          <a:xfrm>
            <a:off x="8074179" y="3247586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3" name="Rectángulo 122">
            <a:extLst>
              <a:ext uri="{FF2B5EF4-FFF2-40B4-BE49-F238E27FC236}">
                <a16:creationId xmlns:a16="http://schemas.microsoft.com/office/drawing/2014/main" id="{E785B8B3-061E-473C-9370-F6DE5C73E3F0}"/>
              </a:ext>
            </a:extLst>
          </xdr:cNvPr>
          <xdr:cNvSpPr/>
        </xdr:nvSpPr>
        <xdr:spPr>
          <a:xfrm>
            <a:off x="7226555" y="3247586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4" name="Rectángulo 123">
            <a:extLst>
              <a:ext uri="{FF2B5EF4-FFF2-40B4-BE49-F238E27FC236}">
                <a16:creationId xmlns:a16="http://schemas.microsoft.com/office/drawing/2014/main" id="{F9E21B1C-0F43-4F39-B35E-A2FE193548BC}"/>
              </a:ext>
            </a:extLst>
          </xdr:cNvPr>
          <xdr:cNvSpPr/>
        </xdr:nvSpPr>
        <xdr:spPr>
          <a:xfrm>
            <a:off x="6361744" y="3247586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5" name="Rectángulo 124">
            <a:extLst>
              <a:ext uri="{FF2B5EF4-FFF2-40B4-BE49-F238E27FC236}">
                <a16:creationId xmlns:a16="http://schemas.microsoft.com/office/drawing/2014/main" id="{56307482-A244-45A6-B361-F09317480701}"/>
              </a:ext>
            </a:extLst>
          </xdr:cNvPr>
          <xdr:cNvSpPr/>
        </xdr:nvSpPr>
        <xdr:spPr>
          <a:xfrm>
            <a:off x="5526597" y="3247586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6" name="Rectángulo 125">
            <a:extLst>
              <a:ext uri="{FF2B5EF4-FFF2-40B4-BE49-F238E27FC236}">
                <a16:creationId xmlns:a16="http://schemas.microsoft.com/office/drawing/2014/main" id="{2A3F909B-3D2B-452B-A965-50462D24CA57}"/>
              </a:ext>
            </a:extLst>
          </xdr:cNvPr>
          <xdr:cNvSpPr/>
        </xdr:nvSpPr>
        <xdr:spPr>
          <a:xfrm>
            <a:off x="4678783" y="3247586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7" name="Rectángulo 126">
            <a:extLst>
              <a:ext uri="{FF2B5EF4-FFF2-40B4-BE49-F238E27FC236}">
                <a16:creationId xmlns:a16="http://schemas.microsoft.com/office/drawing/2014/main" id="{F77DE8C4-F647-4712-ABFE-58E84D3A11A8}"/>
              </a:ext>
            </a:extLst>
          </xdr:cNvPr>
          <xdr:cNvSpPr/>
        </xdr:nvSpPr>
        <xdr:spPr>
          <a:xfrm>
            <a:off x="3822848" y="3247586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8" name="Rectángulo 127">
            <a:extLst>
              <a:ext uri="{FF2B5EF4-FFF2-40B4-BE49-F238E27FC236}">
                <a16:creationId xmlns:a16="http://schemas.microsoft.com/office/drawing/2014/main" id="{D8F3FD55-C3A6-4AC1-9957-FE865D4C97B6}"/>
              </a:ext>
            </a:extLst>
          </xdr:cNvPr>
          <xdr:cNvSpPr/>
        </xdr:nvSpPr>
        <xdr:spPr>
          <a:xfrm>
            <a:off x="8074179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9" name="Rectángulo 128">
            <a:extLst>
              <a:ext uri="{FF2B5EF4-FFF2-40B4-BE49-F238E27FC236}">
                <a16:creationId xmlns:a16="http://schemas.microsoft.com/office/drawing/2014/main" id="{EB0B1147-5B8D-4588-8B8B-89886BF8B97E}"/>
              </a:ext>
            </a:extLst>
          </xdr:cNvPr>
          <xdr:cNvSpPr/>
        </xdr:nvSpPr>
        <xdr:spPr>
          <a:xfrm>
            <a:off x="7226555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0" name="Rectángulo 129">
            <a:extLst>
              <a:ext uri="{FF2B5EF4-FFF2-40B4-BE49-F238E27FC236}">
                <a16:creationId xmlns:a16="http://schemas.microsoft.com/office/drawing/2014/main" id="{40F3D9C7-E5A7-4729-BB1A-B36E902C6A80}"/>
              </a:ext>
            </a:extLst>
          </xdr:cNvPr>
          <xdr:cNvSpPr/>
        </xdr:nvSpPr>
        <xdr:spPr>
          <a:xfrm>
            <a:off x="6361744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1" name="Rectángulo 130">
            <a:extLst>
              <a:ext uri="{FF2B5EF4-FFF2-40B4-BE49-F238E27FC236}">
                <a16:creationId xmlns:a16="http://schemas.microsoft.com/office/drawing/2014/main" id="{934594A7-FDF3-4BF0-A7AE-AEBDF4942BDB}"/>
              </a:ext>
            </a:extLst>
          </xdr:cNvPr>
          <xdr:cNvSpPr/>
        </xdr:nvSpPr>
        <xdr:spPr>
          <a:xfrm>
            <a:off x="5526597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2" name="Rectángulo 131">
            <a:extLst>
              <a:ext uri="{FF2B5EF4-FFF2-40B4-BE49-F238E27FC236}">
                <a16:creationId xmlns:a16="http://schemas.microsoft.com/office/drawing/2014/main" id="{910C76C9-D8F6-4BB6-828C-E01023B431F8}"/>
              </a:ext>
            </a:extLst>
          </xdr:cNvPr>
          <xdr:cNvSpPr/>
        </xdr:nvSpPr>
        <xdr:spPr>
          <a:xfrm>
            <a:off x="4678783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3" name="Rectángulo 132">
            <a:extLst>
              <a:ext uri="{FF2B5EF4-FFF2-40B4-BE49-F238E27FC236}">
                <a16:creationId xmlns:a16="http://schemas.microsoft.com/office/drawing/2014/main" id="{4BE6B1F9-E307-4B43-8034-9916A8519B17}"/>
              </a:ext>
            </a:extLst>
          </xdr:cNvPr>
          <xdr:cNvSpPr/>
        </xdr:nvSpPr>
        <xdr:spPr>
          <a:xfrm>
            <a:off x="3822848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4" name="Rectángulo 133">
            <a:extLst>
              <a:ext uri="{FF2B5EF4-FFF2-40B4-BE49-F238E27FC236}">
                <a16:creationId xmlns:a16="http://schemas.microsoft.com/office/drawing/2014/main" id="{D01E180F-F069-4082-8152-ED2CBE99CF98}"/>
              </a:ext>
            </a:extLst>
          </xdr:cNvPr>
          <xdr:cNvSpPr/>
        </xdr:nvSpPr>
        <xdr:spPr>
          <a:xfrm>
            <a:off x="10634435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5" name="Rectángulo 134">
            <a:extLst>
              <a:ext uri="{FF2B5EF4-FFF2-40B4-BE49-F238E27FC236}">
                <a16:creationId xmlns:a16="http://schemas.microsoft.com/office/drawing/2014/main" id="{249312E4-4117-46E1-A998-C03029DAFB8D}"/>
              </a:ext>
            </a:extLst>
          </xdr:cNvPr>
          <xdr:cNvSpPr/>
        </xdr:nvSpPr>
        <xdr:spPr>
          <a:xfrm>
            <a:off x="9784543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6" name="Rectángulo 135">
            <a:extLst>
              <a:ext uri="{FF2B5EF4-FFF2-40B4-BE49-F238E27FC236}">
                <a16:creationId xmlns:a16="http://schemas.microsoft.com/office/drawing/2014/main" id="{C893D6A5-82C9-454D-A28F-45496CB7D1FA}"/>
              </a:ext>
            </a:extLst>
          </xdr:cNvPr>
          <xdr:cNvSpPr/>
        </xdr:nvSpPr>
        <xdr:spPr>
          <a:xfrm>
            <a:off x="8930687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J7"/>
  <sheetViews>
    <sheetView tabSelected="1" zoomScale="110" zoomScaleNormal="110" workbookViewId="0"/>
  </sheetViews>
  <sheetFormatPr baseColWidth="10" defaultColWidth="11.42578125" defaultRowHeight="15" x14ac:dyDescent="0.3"/>
  <cols>
    <col min="1" max="2" width="2.85546875" style="7" customWidth="1"/>
    <col min="3" max="9" width="21.140625" style="7" customWidth="1"/>
    <col min="10" max="10" width="2.85546875" style="7" customWidth="1"/>
    <col min="11" max="19" width="2.28515625" style="7" customWidth="1"/>
    <col min="20" max="16384" width="11.42578125" style="7"/>
  </cols>
  <sheetData>
    <row r="1" spans="2:10" ht="5.25" customHeight="1" thickBot="1" x14ac:dyDescent="0.35"/>
    <row r="2" spans="2:10" ht="15.75" thickTop="1" x14ac:dyDescent="0.3">
      <c r="B2" s="150"/>
      <c r="C2" s="151"/>
      <c r="D2" s="151"/>
      <c r="E2" s="151"/>
      <c r="F2" s="151"/>
      <c r="G2" s="151"/>
      <c r="H2" s="151"/>
      <c r="I2" s="151"/>
      <c r="J2" s="152"/>
    </row>
    <row r="3" spans="2:10" s="186" customFormat="1" ht="400.5" customHeight="1" x14ac:dyDescent="0.6">
      <c r="B3" s="184"/>
      <c r="C3" s="389" t="s">
        <v>0</v>
      </c>
      <c r="D3" s="390"/>
      <c r="E3" s="390"/>
      <c r="F3" s="390"/>
      <c r="G3" s="390"/>
      <c r="H3" s="390"/>
      <c r="I3" s="390"/>
      <c r="J3" s="185"/>
    </row>
    <row r="4" spans="2:10" ht="15.75" thickBot="1" x14ac:dyDescent="0.35">
      <c r="B4" s="153"/>
      <c r="C4" s="154"/>
      <c r="D4" s="154"/>
      <c r="E4" s="154"/>
      <c r="F4" s="154"/>
      <c r="G4" s="154"/>
      <c r="H4" s="154"/>
      <c r="I4" s="154"/>
      <c r="J4" s="155"/>
    </row>
    <row r="5" spans="2:10" ht="5.25" customHeight="1" thickTop="1" x14ac:dyDescent="0.3"/>
    <row r="6" spans="2:10" ht="5.25" customHeight="1" x14ac:dyDescent="0.3"/>
    <row r="7" spans="2:10" x14ac:dyDescent="0.3">
      <c r="D7" s="4"/>
    </row>
  </sheetData>
  <mergeCells count="1">
    <mergeCell ref="C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AI50"/>
  <sheetViews>
    <sheetView zoomScale="80" zoomScaleNormal="80" workbookViewId="0">
      <selection sqref="A1:Q1"/>
    </sheetView>
  </sheetViews>
  <sheetFormatPr baseColWidth="10" defaultColWidth="11.42578125" defaultRowHeight="15" x14ac:dyDescent="0.3"/>
  <cols>
    <col min="1" max="1" width="20.85546875" style="7" customWidth="1"/>
    <col min="2" max="2" width="37.5703125" style="7" customWidth="1"/>
    <col min="3" max="3" width="11.7109375" style="7" customWidth="1"/>
    <col min="4" max="4" width="12.85546875" style="7" customWidth="1"/>
    <col min="5" max="5" width="13" style="7" customWidth="1"/>
    <col min="6" max="6" width="0.85546875" style="7" customWidth="1"/>
    <col min="7" max="8" width="12.28515625" style="7" customWidth="1"/>
    <col min="9" max="9" width="12.7109375" style="7" customWidth="1"/>
    <col min="10" max="10" width="0.85546875" style="7" customWidth="1"/>
    <col min="11" max="11" width="11.85546875" style="7" customWidth="1"/>
    <col min="12" max="13" width="12.7109375" style="7" customWidth="1"/>
    <col min="14" max="14" width="0.85546875" style="7" customWidth="1"/>
    <col min="15" max="15" width="13.5703125" style="7" customWidth="1"/>
    <col min="16" max="16" width="13.28515625" style="7" customWidth="1"/>
    <col min="17" max="17" width="16" style="7" customWidth="1"/>
    <col min="18" max="19" width="1.5703125" style="7" customWidth="1"/>
    <col min="20" max="22" width="14.7109375" style="7" customWidth="1"/>
    <col min="23" max="23" width="16" style="7" customWidth="1"/>
    <col min="24" max="28" width="14.7109375" style="7" customWidth="1"/>
    <col min="29" max="29" width="9.42578125" style="7" customWidth="1"/>
    <col min="30" max="16384" width="11.42578125" style="7"/>
  </cols>
  <sheetData>
    <row r="1" spans="1:35" s="4" customFormat="1" ht="20.25" customHeight="1" x14ac:dyDescent="0.2">
      <c r="A1" s="549" t="s">
        <v>174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173"/>
      <c r="T1" s="581" t="s">
        <v>175</v>
      </c>
      <c r="U1" s="582"/>
      <c r="V1" s="582"/>
      <c r="W1" s="582"/>
      <c r="X1" s="582"/>
      <c r="Y1" s="582"/>
      <c r="Z1" s="582"/>
      <c r="AA1" s="582"/>
      <c r="AB1" s="583"/>
      <c r="AE1" s="5"/>
    </row>
    <row r="2" spans="1:35" s="4" customFormat="1" ht="20.25" customHeight="1" x14ac:dyDescent="0.2">
      <c r="A2" s="549" t="s">
        <v>176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173"/>
      <c r="T2" s="553">
        <f>Q40</f>
        <v>0</v>
      </c>
      <c r="U2" s="554"/>
      <c r="V2" s="554"/>
      <c r="W2" s="554"/>
      <c r="X2" s="554"/>
      <c r="Y2" s="554"/>
      <c r="Z2" s="554"/>
      <c r="AA2" s="554"/>
      <c r="AB2" s="555"/>
      <c r="AD2" s="189"/>
      <c r="AE2" s="189"/>
      <c r="AF2" s="189"/>
      <c r="AG2" s="189"/>
    </row>
    <row r="3" spans="1:35" s="4" customFormat="1" ht="20.25" customHeight="1" x14ac:dyDescent="0.3">
      <c r="A3" s="550" t="s">
        <v>177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173"/>
      <c r="S3" s="7"/>
      <c r="T3" s="584">
        <f>IF(Q40=0,0,T4/$Q$40)</f>
        <v>0</v>
      </c>
      <c r="U3" s="585"/>
      <c r="V3" s="585"/>
      <c r="W3" s="584">
        <f>IF(Q40=0,0,W4/$Q$40)</f>
        <v>0</v>
      </c>
      <c r="X3" s="585"/>
      <c r="Y3" s="585"/>
      <c r="Z3" s="584">
        <f>IF(Q40=0,0,Z4/$Q$40)</f>
        <v>0</v>
      </c>
      <c r="AA3" s="585"/>
      <c r="AB3" s="585"/>
      <c r="AC3" s="8"/>
      <c r="AD3" s="189"/>
      <c r="AE3" s="189"/>
      <c r="AF3" s="189"/>
      <c r="AG3" s="189"/>
    </row>
    <row r="4" spans="1:35" s="4" customFormat="1" ht="20.25" customHeight="1" x14ac:dyDescent="0.3">
      <c r="A4" s="551" t="s">
        <v>150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173"/>
      <c r="S4" s="7"/>
      <c r="T4" s="553">
        <f>E40</f>
        <v>0</v>
      </c>
      <c r="U4" s="589"/>
      <c r="V4" s="590"/>
      <c r="W4" s="553">
        <f>I40</f>
        <v>0</v>
      </c>
      <c r="X4" s="589"/>
      <c r="Y4" s="590"/>
      <c r="Z4" s="553">
        <f>M40</f>
        <v>0</v>
      </c>
      <c r="AA4" s="589"/>
      <c r="AB4" s="590"/>
      <c r="AC4" s="172"/>
      <c r="AD4" s="189"/>
      <c r="AE4" s="189"/>
      <c r="AF4" s="189"/>
      <c r="AG4" s="189"/>
    </row>
    <row r="5" spans="1:35" s="4" customFormat="1" ht="20.25" customHeight="1" x14ac:dyDescent="0.3">
      <c r="A5" s="552" t="s">
        <v>209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173"/>
      <c r="S5" s="7"/>
      <c r="T5" s="591" t="s">
        <v>179</v>
      </c>
      <c r="U5" s="592"/>
      <c r="V5" s="593"/>
      <c r="W5" s="594" t="s">
        <v>180</v>
      </c>
      <c r="X5" s="595"/>
      <c r="Y5" s="596"/>
      <c r="Z5" s="594" t="s">
        <v>181</v>
      </c>
      <c r="AA5" s="595"/>
      <c r="AB5" s="596"/>
      <c r="AC5" s="7"/>
      <c r="AD5" s="189"/>
      <c r="AE5" s="189"/>
      <c r="AF5" s="189"/>
      <c r="AG5" s="189"/>
    </row>
    <row r="6" spans="1:35" ht="21.75" x14ac:dyDescent="0.4">
      <c r="A6" s="541" t="s">
        <v>182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N6" s="6"/>
      <c r="O6" s="541" t="s">
        <v>210</v>
      </c>
      <c r="P6" s="542"/>
      <c r="Q6" s="543"/>
      <c r="R6" s="174"/>
      <c r="T6" s="247" t="s">
        <v>128</v>
      </c>
      <c r="U6" s="247" t="s">
        <v>129</v>
      </c>
      <c r="V6" s="247" t="s">
        <v>130</v>
      </c>
      <c r="W6" s="247" t="s">
        <v>128</v>
      </c>
      <c r="X6" s="247" t="s">
        <v>129</v>
      </c>
      <c r="Y6" s="247" t="s">
        <v>130</v>
      </c>
      <c r="Z6" s="247" t="s">
        <v>128</v>
      </c>
      <c r="AA6" s="247" t="s">
        <v>129</v>
      </c>
      <c r="AB6" s="247" t="s">
        <v>130</v>
      </c>
      <c r="AD6" s="189"/>
      <c r="AE6" s="189"/>
      <c r="AF6" s="189"/>
      <c r="AG6" s="189"/>
      <c r="AH6" s="4"/>
      <c r="AI6" s="4"/>
    </row>
    <row r="7" spans="1:35" ht="12.75" customHeight="1" x14ac:dyDescent="0.3">
      <c r="A7" s="547" t="s">
        <v>153</v>
      </c>
      <c r="B7" s="548" t="s">
        <v>184</v>
      </c>
      <c r="C7" s="568" t="s">
        <v>185</v>
      </c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9"/>
      <c r="O7" s="562" t="s">
        <v>211</v>
      </c>
      <c r="P7" s="563"/>
      <c r="Q7" s="564"/>
      <c r="R7" s="175"/>
      <c r="S7" s="31"/>
      <c r="T7" s="248">
        <f>C12</f>
        <v>0</v>
      </c>
      <c r="U7" s="248">
        <f t="shared" ref="U7:V7" si="0">D12</f>
        <v>0</v>
      </c>
      <c r="V7" s="248">
        <f t="shared" si="0"/>
        <v>0</v>
      </c>
      <c r="W7" s="248">
        <f>G12</f>
        <v>0</v>
      </c>
      <c r="X7" s="248">
        <f t="shared" ref="X7:Y7" si="1">H12</f>
        <v>0</v>
      </c>
      <c r="Y7" s="248">
        <f t="shared" si="1"/>
        <v>0</v>
      </c>
      <c r="Z7" s="248">
        <f>K12</f>
        <v>0</v>
      </c>
      <c r="AA7" s="248">
        <f t="shared" ref="AA7:AB7" si="2">L12</f>
        <v>0</v>
      </c>
      <c r="AB7" s="248">
        <f t="shared" si="2"/>
        <v>0</v>
      </c>
      <c r="AG7" s="4"/>
      <c r="AH7" s="4"/>
      <c r="AI7" s="4"/>
    </row>
    <row r="8" spans="1:35" ht="12.75" customHeight="1" x14ac:dyDescent="0.3">
      <c r="A8" s="547"/>
      <c r="B8" s="548"/>
      <c r="C8" s="571" t="s">
        <v>179</v>
      </c>
      <c r="D8" s="539"/>
      <c r="E8" s="540"/>
      <c r="F8" s="10"/>
      <c r="G8" s="538" t="s">
        <v>180</v>
      </c>
      <c r="H8" s="539"/>
      <c r="I8" s="540"/>
      <c r="J8" s="11"/>
      <c r="K8" s="572" t="s">
        <v>181</v>
      </c>
      <c r="L8" s="573"/>
      <c r="M8" s="574"/>
      <c r="N8" s="12"/>
      <c r="O8" s="565"/>
      <c r="P8" s="566"/>
      <c r="Q8" s="567"/>
      <c r="R8" s="175"/>
      <c r="S8" s="31"/>
      <c r="T8" s="289">
        <f>IF(T4=0,0,T7/T4)</f>
        <v>0</v>
      </c>
      <c r="U8" s="289">
        <f>IF(T4=0,0,U7/T4)</f>
        <v>0</v>
      </c>
      <c r="V8" s="289">
        <f>IF(T4=0,0,V7/T4)</f>
        <v>0</v>
      </c>
      <c r="W8" s="289">
        <f>IF(W4=0,0,W7/W4)</f>
        <v>0</v>
      </c>
      <c r="X8" s="289">
        <f>IF(W4=0,0,X7/W4)</f>
        <v>0</v>
      </c>
      <c r="Y8" s="289">
        <f>IF(W4=0,0,Y7/W4)</f>
        <v>0</v>
      </c>
      <c r="Z8" s="289">
        <f>IF(Z4=0,0,Z7/Z4)</f>
        <v>0</v>
      </c>
      <c r="AA8" s="289">
        <f>IF(Z4=0,0,AA7/Z4)</f>
        <v>0</v>
      </c>
      <c r="AB8" s="289">
        <f>IF(Z4=0,0,AB7/Z4)</f>
        <v>0</v>
      </c>
      <c r="AG8" s="4"/>
      <c r="AH8" s="4"/>
      <c r="AI8" s="4"/>
    </row>
    <row r="9" spans="1:35" ht="15.75" thickBot="1" x14ac:dyDescent="0.35">
      <c r="A9" s="547"/>
      <c r="B9" s="548"/>
      <c r="C9" s="13" t="s">
        <v>128</v>
      </c>
      <c r="D9" s="13" t="s">
        <v>129</v>
      </c>
      <c r="E9" s="13" t="s">
        <v>130</v>
      </c>
      <c r="F9" s="14"/>
      <c r="G9" s="13" t="s">
        <v>128</v>
      </c>
      <c r="H9" s="13" t="s">
        <v>129</v>
      </c>
      <c r="I9" s="13" t="s">
        <v>130</v>
      </c>
      <c r="J9" s="14"/>
      <c r="K9" s="13" t="s">
        <v>128</v>
      </c>
      <c r="L9" s="13" t="s">
        <v>129</v>
      </c>
      <c r="M9" s="13" t="s">
        <v>130</v>
      </c>
      <c r="N9" s="14"/>
      <c r="O9" s="15" t="s">
        <v>212</v>
      </c>
      <c r="P9" s="15" t="s">
        <v>213</v>
      </c>
      <c r="Q9" s="16" t="s">
        <v>214</v>
      </c>
      <c r="R9" s="176"/>
      <c r="S9" s="31"/>
      <c r="T9" s="250"/>
      <c r="U9" s="250"/>
      <c r="V9" s="250"/>
      <c r="W9" s="250"/>
      <c r="X9" s="250"/>
      <c r="Y9" s="250"/>
      <c r="Z9" s="250"/>
      <c r="AA9" s="250"/>
      <c r="AB9" s="250"/>
    </row>
    <row r="10" spans="1:35" x14ac:dyDescent="0.3">
      <c r="A10" s="17"/>
      <c r="B10" s="18"/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3"/>
      <c r="S10" s="31"/>
      <c r="T10" s="251"/>
      <c r="U10" s="252"/>
      <c r="V10" s="252"/>
      <c r="W10" s="252"/>
      <c r="X10" s="252"/>
      <c r="Y10" s="252"/>
      <c r="Z10" s="252"/>
      <c r="AA10" s="252"/>
      <c r="AB10" s="253"/>
    </row>
    <row r="11" spans="1:35" s="31" customFormat="1" ht="15" customHeight="1" x14ac:dyDescent="0.3">
      <c r="A11" s="162"/>
      <c r="B11" s="162"/>
      <c r="C11" s="26"/>
      <c r="D11" s="22"/>
      <c r="E11" s="27"/>
      <c r="F11" s="22"/>
      <c r="G11" s="26"/>
      <c r="H11" s="22"/>
      <c r="I11" s="27"/>
      <c r="J11" s="22"/>
      <c r="K11" s="26"/>
      <c r="L11" s="22"/>
      <c r="M11" s="27"/>
      <c r="N11" s="22"/>
      <c r="O11" s="28"/>
      <c r="P11" s="29"/>
      <c r="Q11" s="30"/>
      <c r="T11" s="586" t="s">
        <v>189</v>
      </c>
      <c r="U11" s="587"/>
      <c r="V11" s="587"/>
      <c r="W11" s="587"/>
      <c r="X11" s="587"/>
      <c r="Y11" s="587"/>
      <c r="Z11" s="587"/>
      <c r="AA11" s="587"/>
      <c r="AB11" s="588"/>
      <c r="AC11" s="7"/>
      <c r="AD11" s="7"/>
      <c r="AE11" s="7"/>
      <c r="AF11" s="7"/>
      <c r="AG11" s="7"/>
      <c r="AH11" s="7"/>
      <c r="AI11" s="7"/>
    </row>
    <row r="12" spans="1:35" s="31" customFormat="1" ht="18" customHeight="1" x14ac:dyDescent="0.3">
      <c r="A12" s="544" t="str">
        <f>VLOOKUP('Hoja de trabajo'!$A$2,Hoja1!$B$1:$C$34,2,FALSE)</f>
        <v>Elegir Institución en Hoja de trabajo</v>
      </c>
      <c r="B12" s="537" t="str">
        <f>'Hoja de trabajo'!D49</f>
        <v>SUBSIDIOS FEDERALES PARA ORGANISMOS DESCENTRALIZADOS ESTATALES       U006</v>
      </c>
      <c r="C12" s="209">
        <v>0</v>
      </c>
      <c r="D12" s="210">
        <v>0</v>
      </c>
      <c r="E12" s="211">
        <v>0</v>
      </c>
      <c r="F12" s="246"/>
      <c r="G12" s="209">
        <v>0</v>
      </c>
      <c r="H12" s="210">
        <v>0</v>
      </c>
      <c r="I12" s="211">
        <v>0</v>
      </c>
      <c r="J12" s="246"/>
      <c r="K12" s="209">
        <v>0</v>
      </c>
      <c r="L12" s="210">
        <v>0</v>
      </c>
      <c r="M12" s="211">
        <v>0</v>
      </c>
      <c r="N12" s="29"/>
      <c r="O12" s="36">
        <f>C12+G12+K12+'Fracción III 1er 2022'!Q12</f>
        <v>0</v>
      </c>
      <c r="P12" s="177">
        <f>O12+D12+H12+L12</f>
        <v>0</v>
      </c>
      <c r="Q12" s="245">
        <f>P12+E12+I12+M12</f>
        <v>0</v>
      </c>
      <c r="R12" s="177"/>
      <c r="T12" s="62"/>
      <c r="U12" s="7"/>
      <c r="V12" s="68"/>
      <c r="W12" s="7"/>
      <c r="X12" s="68"/>
      <c r="Y12" s="7"/>
      <c r="Z12" s="7"/>
      <c r="AA12" s="7"/>
      <c r="AB12" s="63"/>
      <c r="AC12" s="7"/>
      <c r="AD12" s="7"/>
      <c r="AE12" s="7"/>
      <c r="AF12" s="7"/>
      <c r="AG12" s="7"/>
      <c r="AH12" s="7"/>
      <c r="AI12" s="7"/>
    </row>
    <row r="13" spans="1:35" s="31" customFormat="1" ht="18" customHeight="1" x14ac:dyDescent="0.3">
      <c r="A13" s="545"/>
      <c r="B13" s="537"/>
      <c r="C13" s="35"/>
      <c r="D13" s="34"/>
      <c r="E13" s="32"/>
      <c r="F13" s="33"/>
      <c r="G13" s="35"/>
      <c r="H13" s="34"/>
      <c r="I13" s="32"/>
      <c r="J13" s="33"/>
      <c r="K13" s="35"/>
      <c r="L13" s="34"/>
      <c r="M13" s="32"/>
      <c r="N13" s="29"/>
      <c r="O13" s="36"/>
      <c r="P13" s="38"/>
      <c r="Q13" s="40"/>
      <c r="R13" s="177"/>
      <c r="T13" s="62"/>
      <c r="U13" s="7"/>
      <c r="V13" s="68"/>
      <c r="W13" s="7"/>
      <c r="X13" s="68"/>
      <c r="Y13" s="597" t="s">
        <v>190</v>
      </c>
      <c r="Z13" s="558" t="s">
        <v>191</v>
      </c>
      <c r="AA13" s="578" t="s">
        <v>192</v>
      </c>
      <c r="AB13" s="63"/>
      <c r="AC13" s="7"/>
      <c r="AD13" s="7"/>
      <c r="AE13" s="7"/>
      <c r="AF13" s="7"/>
      <c r="AG13" s="7"/>
      <c r="AH13" s="7"/>
      <c r="AI13" s="7"/>
    </row>
    <row r="14" spans="1:35" s="31" customFormat="1" ht="5.25" customHeight="1" x14ac:dyDescent="0.3">
      <c r="A14" s="545"/>
      <c r="B14" s="386"/>
      <c r="C14" s="156"/>
      <c r="D14" s="157"/>
      <c r="E14" s="158"/>
      <c r="F14" s="22"/>
      <c r="G14" s="156"/>
      <c r="H14" s="157"/>
      <c r="I14" s="158"/>
      <c r="J14" s="22"/>
      <c r="K14" s="156"/>
      <c r="L14" s="157"/>
      <c r="M14" s="158"/>
      <c r="N14" s="29"/>
      <c r="O14" s="159"/>
      <c r="P14" s="160"/>
      <c r="Q14" s="161"/>
      <c r="T14" s="62"/>
      <c r="U14" s="7"/>
      <c r="V14" s="68"/>
      <c r="W14" s="7"/>
      <c r="X14" s="68"/>
      <c r="Y14" s="598"/>
      <c r="Z14" s="559"/>
      <c r="AA14" s="579"/>
      <c r="AB14" s="63"/>
      <c r="AC14" s="7"/>
      <c r="AD14" s="7"/>
      <c r="AE14" s="7"/>
      <c r="AF14" s="7"/>
      <c r="AG14" s="7"/>
      <c r="AH14" s="7"/>
      <c r="AI14" s="7"/>
    </row>
    <row r="15" spans="1:35" s="31" customFormat="1" ht="18.95" customHeight="1" x14ac:dyDescent="0.3">
      <c r="A15" s="545"/>
      <c r="B15" s="386"/>
      <c r="C15" s="26"/>
      <c r="D15" s="22"/>
      <c r="E15" s="27"/>
      <c r="F15" s="22"/>
      <c r="G15" s="26"/>
      <c r="H15" s="22"/>
      <c r="I15" s="27"/>
      <c r="J15" s="22"/>
      <c r="K15" s="28"/>
      <c r="L15" s="29"/>
      <c r="M15" s="37"/>
      <c r="N15" s="29"/>
      <c r="O15" s="28"/>
      <c r="P15" s="29"/>
      <c r="Q15" s="30"/>
      <c r="T15" s="62"/>
      <c r="U15" s="7"/>
      <c r="V15" s="7"/>
      <c r="W15" s="7"/>
      <c r="X15" s="68"/>
      <c r="Y15" s="599"/>
      <c r="Z15" s="560"/>
      <c r="AA15" s="580"/>
      <c r="AB15" s="63"/>
      <c r="AC15" s="7"/>
      <c r="AD15" s="7"/>
      <c r="AE15" s="7"/>
      <c r="AF15" s="7"/>
      <c r="AG15" s="7"/>
      <c r="AH15" s="7"/>
      <c r="AI15" s="7"/>
    </row>
    <row r="16" spans="1:35" s="31" customFormat="1" ht="18.95" customHeight="1" x14ac:dyDescent="0.3">
      <c r="A16" s="545"/>
      <c r="B16" s="537" t="str">
        <f>'Hoja de trabajo'!D50</f>
        <v>PROGRAMA PARA EL DESARROLLO PROFESIONAL DOCENTE (PRODEP)                   S247</v>
      </c>
      <c r="C16" s="209">
        <v>0</v>
      </c>
      <c r="D16" s="210">
        <v>0</v>
      </c>
      <c r="E16" s="211">
        <v>0</v>
      </c>
      <c r="F16" s="246"/>
      <c r="G16" s="209">
        <v>0</v>
      </c>
      <c r="H16" s="210">
        <v>0</v>
      </c>
      <c r="I16" s="211">
        <v>0</v>
      </c>
      <c r="J16" s="22"/>
      <c r="K16" s="36">
        <f>'Hoja de trabajo'!H32</f>
        <v>0</v>
      </c>
      <c r="L16" s="38">
        <f>'Hoja de trabajo'!I32</f>
        <v>0</v>
      </c>
      <c r="M16" s="39">
        <f>'Hoja de trabajo'!J32</f>
        <v>0</v>
      </c>
      <c r="N16" s="29"/>
      <c r="O16" s="36">
        <f>'Fracción III 1er 2022'!Q16+K16</f>
        <v>0</v>
      </c>
      <c r="P16" s="38">
        <f>O16+L16</f>
        <v>0</v>
      </c>
      <c r="Q16" s="40">
        <f>P16+M16</f>
        <v>0</v>
      </c>
      <c r="R16" s="177"/>
      <c r="T16" s="62"/>
      <c r="U16" s="7"/>
      <c r="V16" s="7"/>
      <c r="W16" s="7"/>
      <c r="X16" s="68"/>
      <c r="AB16" s="63"/>
      <c r="AC16" s="7"/>
      <c r="AD16" s="7"/>
      <c r="AE16" s="7"/>
      <c r="AF16" s="7"/>
      <c r="AG16" s="7"/>
      <c r="AH16" s="7"/>
      <c r="AI16" s="7"/>
    </row>
    <row r="17" spans="1:35" s="31" customFormat="1" ht="18.95" customHeight="1" x14ac:dyDescent="0.3">
      <c r="A17" s="545"/>
      <c r="B17" s="537"/>
      <c r="C17" s="26"/>
      <c r="D17" s="22"/>
      <c r="E17" s="27"/>
      <c r="F17" s="22"/>
      <c r="G17" s="26"/>
      <c r="H17" s="22"/>
      <c r="I17" s="27"/>
      <c r="J17" s="22"/>
      <c r="K17" s="36"/>
      <c r="L17" s="29"/>
      <c r="M17" s="37"/>
      <c r="N17" s="29"/>
      <c r="O17" s="28"/>
      <c r="P17" s="29"/>
      <c r="Q17" s="30"/>
      <c r="T17" s="62"/>
      <c r="U17" s="254"/>
      <c r="W17" s="255" t="s">
        <v>193</v>
      </c>
      <c r="X17" s="68"/>
      <c r="Y17" s="86"/>
      <c r="Z17" s="256">
        <f>'Fracción III 1er 2022'!Z17</f>
        <v>0</v>
      </c>
      <c r="AA17" s="257" t="s">
        <v>194</v>
      </c>
      <c r="AB17" s="63"/>
      <c r="AC17" s="7"/>
      <c r="AE17" s="7"/>
      <c r="AF17" s="7"/>
      <c r="AG17" s="7"/>
      <c r="AH17" s="7"/>
      <c r="AI17" s="7"/>
    </row>
    <row r="18" spans="1:35" s="31" customFormat="1" ht="18.95" customHeight="1" x14ac:dyDescent="0.3">
      <c r="A18" s="545"/>
      <c r="B18" s="387"/>
      <c r="C18" s="26"/>
      <c r="D18" s="22"/>
      <c r="E18" s="27"/>
      <c r="F18" s="22"/>
      <c r="G18" s="26"/>
      <c r="H18" s="22"/>
      <c r="I18" s="27"/>
      <c r="J18" s="22"/>
      <c r="K18" s="36"/>
      <c r="L18" s="29"/>
      <c r="M18" s="37"/>
      <c r="N18" s="29"/>
      <c r="O18" s="28"/>
      <c r="P18" s="29"/>
      <c r="Q18" s="30"/>
      <c r="T18" s="62"/>
      <c r="U18" s="7"/>
      <c r="W18" s="7"/>
      <c r="X18" s="7"/>
      <c r="Y18" s="86"/>
      <c r="Z18" s="295"/>
      <c r="AA18" s="257"/>
      <c r="AB18" s="63"/>
      <c r="AC18" s="7"/>
      <c r="AE18" s="7"/>
      <c r="AF18" s="7"/>
      <c r="AG18" s="7"/>
      <c r="AH18" s="7"/>
      <c r="AI18" s="7"/>
    </row>
    <row r="19" spans="1:35" s="31" customFormat="1" ht="18.95" customHeight="1" x14ac:dyDescent="0.3">
      <c r="A19" s="545"/>
      <c r="B19" s="561" t="str">
        <f>'Hoja de trabajo'!D51</f>
        <v>EXTRAORDINARIO                                                                                                          U006</v>
      </c>
      <c r="C19" s="209">
        <v>0</v>
      </c>
      <c r="D19" s="210">
        <v>0</v>
      </c>
      <c r="E19" s="211">
        <v>0</v>
      </c>
      <c r="F19" s="246"/>
      <c r="G19" s="209">
        <v>0</v>
      </c>
      <c r="H19" s="210">
        <v>0</v>
      </c>
      <c r="I19" s="211">
        <v>0</v>
      </c>
      <c r="J19" s="22"/>
      <c r="K19" s="36">
        <f>'Hoja de trabajo'!H34</f>
        <v>0</v>
      </c>
      <c r="L19" s="38">
        <f>'Hoja de trabajo'!I34</f>
        <v>0</v>
      </c>
      <c r="M19" s="39">
        <f>'Hoja de trabajo'!J34</f>
        <v>0</v>
      </c>
      <c r="N19" s="29"/>
      <c r="O19" s="36">
        <f>'Fracción III 1er 2022'!Q19+K19</f>
        <v>0</v>
      </c>
      <c r="P19" s="38">
        <f>O19+L19</f>
        <v>0</v>
      </c>
      <c r="Q19" s="40">
        <f>P19+M19</f>
        <v>0</v>
      </c>
      <c r="R19" s="177"/>
      <c r="T19" s="62"/>
      <c r="U19" s="7"/>
      <c r="W19" s="255" t="s">
        <v>196</v>
      </c>
      <c r="X19" s="7"/>
      <c r="Y19" s="86">
        <f>W40</f>
        <v>0</v>
      </c>
      <c r="Z19" s="256">
        <f>'Fracción III 1er 2022'!Z19</f>
        <v>0</v>
      </c>
      <c r="AA19" s="257" t="s">
        <v>197</v>
      </c>
      <c r="AB19" s="63"/>
      <c r="AC19" s="7"/>
      <c r="AE19" s="7"/>
      <c r="AF19" s="7"/>
      <c r="AG19" s="7"/>
      <c r="AH19" s="7"/>
      <c r="AI19" s="7"/>
    </row>
    <row r="20" spans="1:35" s="31" customFormat="1" ht="18.95" customHeight="1" x14ac:dyDescent="0.3">
      <c r="A20" s="545"/>
      <c r="B20" s="561"/>
      <c r="C20" s="26"/>
      <c r="D20" s="22"/>
      <c r="E20" s="27"/>
      <c r="F20" s="22"/>
      <c r="G20" s="26"/>
      <c r="H20" s="22"/>
      <c r="I20" s="27"/>
      <c r="J20" s="22"/>
      <c r="K20" s="28"/>
      <c r="L20" s="29"/>
      <c r="M20" s="37"/>
      <c r="N20" s="29"/>
      <c r="O20" s="28"/>
      <c r="P20" s="29"/>
      <c r="Q20" s="30"/>
      <c r="T20" s="62"/>
      <c r="U20" s="7"/>
      <c r="W20" s="7"/>
      <c r="X20" s="7"/>
      <c r="Y20" s="7"/>
      <c r="Z20" s="7"/>
      <c r="AA20" s="257"/>
      <c r="AB20" s="63"/>
      <c r="AC20" s="7"/>
      <c r="AF20" s="7"/>
      <c r="AG20" s="7"/>
      <c r="AH20" s="7"/>
      <c r="AI20" s="7"/>
    </row>
    <row r="21" spans="1:35" s="31" customFormat="1" ht="18.95" customHeight="1" thickBot="1" x14ac:dyDescent="0.35">
      <c r="A21" s="545"/>
      <c r="B21" s="387"/>
      <c r="C21" s="26"/>
      <c r="D21" s="22"/>
      <c r="E21" s="27"/>
      <c r="F21" s="22"/>
      <c r="G21" s="26"/>
      <c r="H21" s="22"/>
      <c r="I21" s="27"/>
      <c r="J21" s="22"/>
      <c r="K21" s="28"/>
      <c r="L21" s="29"/>
      <c r="M21" s="37"/>
      <c r="N21" s="29"/>
      <c r="O21" s="28"/>
      <c r="P21" s="29"/>
      <c r="Q21" s="30"/>
      <c r="T21" s="62"/>
      <c r="U21" s="7"/>
      <c r="W21" s="7" t="s">
        <v>198</v>
      </c>
      <c r="X21" s="68"/>
      <c r="Y21" s="258">
        <f>Y17+Y19</f>
        <v>0</v>
      </c>
      <c r="Z21" s="259">
        <f>Z17+Z19</f>
        <v>0</v>
      </c>
      <c r="AA21" s="257" t="s">
        <v>199</v>
      </c>
      <c r="AB21" s="63"/>
      <c r="AC21" s="7"/>
      <c r="AD21" s="7"/>
      <c r="AG21" s="7"/>
      <c r="AH21" s="7"/>
      <c r="AI21" s="7"/>
    </row>
    <row r="22" spans="1:35" s="31" customFormat="1" ht="18.95" customHeight="1" thickTop="1" thickBot="1" x14ac:dyDescent="0.35">
      <c r="A22" s="545"/>
      <c r="B22" s="537" t="str">
        <f>'Hoja de trabajo'!D52</f>
        <v>AAA</v>
      </c>
      <c r="C22" s="209">
        <v>0</v>
      </c>
      <c r="D22" s="210">
        <v>0</v>
      </c>
      <c r="E22" s="211">
        <v>0</v>
      </c>
      <c r="F22" s="246"/>
      <c r="G22" s="209">
        <v>0</v>
      </c>
      <c r="H22" s="210">
        <v>0</v>
      </c>
      <c r="I22" s="211">
        <v>0</v>
      </c>
      <c r="J22" s="22"/>
      <c r="K22" s="36">
        <f>'Hoja de trabajo'!H36</f>
        <v>0</v>
      </c>
      <c r="L22" s="38">
        <f>'Hoja de trabajo'!I36</f>
        <v>0</v>
      </c>
      <c r="M22" s="39">
        <f>'Hoja de trabajo'!J36</f>
        <v>0</v>
      </c>
      <c r="N22" s="29"/>
      <c r="O22" s="36">
        <f>'Fracción III 1er 2022'!Q22+K22</f>
        <v>0</v>
      </c>
      <c r="P22" s="38">
        <f>O22+L22</f>
        <v>0</v>
      </c>
      <c r="Q22" s="40">
        <f>P22+M22</f>
        <v>0</v>
      </c>
      <c r="R22" s="177"/>
      <c r="T22" s="64"/>
      <c r="U22" s="65"/>
      <c r="V22" s="65"/>
      <c r="W22" s="65"/>
      <c r="X22" s="65"/>
      <c r="Y22" s="65"/>
      <c r="Z22" s="65"/>
      <c r="AA22" s="65"/>
      <c r="AB22" s="66"/>
      <c r="AC22" s="7"/>
      <c r="AD22" s="7"/>
      <c r="AG22" s="7"/>
      <c r="AH22" s="7"/>
      <c r="AI22" s="7"/>
    </row>
    <row r="23" spans="1:35" s="31" customFormat="1" ht="18.95" customHeight="1" x14ac:dyDescent="0.3">
      <c r="A23" s="545"/>
      <c r="B23" s="537"/>
      <c r="C23" s="26"/>
      <c r="D23" s="22"/>
      <c r="E23" s="27"/>
      <c r="F23" s="22"/>
      <c r="G23" s="26"/>
      <c r="H23" s="22"/>
      <c r="I23" s="27"/>
      <c r="J23" s="22"/>
      <c r="K23" s="28"/>
      <c r="L23" s="29"/>
      <c r="M23" s="37"/>
      <c r="N23" s="29"/>
      <c r="O23" s="28"/>
      <c r="P23" s="29"/>
      <c r="Q23" s="3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G23" s="7"/>
      <c r="AH23" s="7"/>
      <c r="AI23" s="7"/>
    </row>
    <row r="24" spans="1:35" s="31" customFormat="1" ht="18.95" customHeight="1" x14ac:dyDescent="0.3">
      <c r="A24" s="545"/>
      <c r="B24" s="387"/>
      <c r="C24" s="26"/>
      <c r="D24" s="22"/>
      <c r="E24" s="27"/>
      <c r="F24" s="22"/>
      <c r="G24" s="26"/>
      <c r="H24" s="22"/>
      <c r="I24" s="27"/>
      <c r="J24" s="22"/>
      <c r="K24" s="28"/>
      <c r="L24" s="29"/>
      <c r="M24" s="37"/>
      <c r="N24" s="29"/>
      <c r="O24" s="28"/>
      <c r="P24" s="29"/>
      <c r="Q24" s="30"/>
      <c r="T24" s="86"/>
      <c r="U24" s="7"/>
      <c r="V24" s="7"/>
      <c r="W24" s="600" t="s">
        <v>200</v>
      </c>
      <c r="X24" s="601"/>
      <c r="Y24" s="556" t="s">
        <v>201</v>
      </c>
      <c r="Z24" s="260"/>
      <c r="AC24" s="7"/>
      <c r="AD24" s="7"/>
      <c r="AE24" s="7"/>
      <c r="AG24" s="7"/>
      <c r="AH24" s="7"/>
      <c r="AI24" s="7"/>
    </row>
    <row r="25" spans="1:35" s="31" customFormat="1" ht="18.95" customHeight="1" x14ac:dyDescent="0.3">
      <c r="A25" s="545"/>
      <c r="B25" s="561" t="str">
        <f>'Hoja de trabajo'!D53</f>
        <v>BBB</v>
      </c>
      <c r="C25" s="209">
        <v>0</v>
      </c>
      <c r="D25" s="210">
        <v>0</v>
      </c>
      <c r="E25" s="211">
        <v>0</v>
      </c>
      <c r="F25" s="246"/>
      <c r="G25" s="209">
        <v>0</v>
      </c>
      <c r="H25" s="210">
        <v>0</v>
      </c>
      <c r="I25" s="211">
        <v>0</v>
      </c>
      <c r="J25" s="22"/>
      <c r="K25" s="36">
        <f>'Hoja de trabajo'!H38</f>
        <v>0</v>
      </c>
      <c r="L25" s="38">
        <f>'Hoja de trabajo'!I38</f>
        <v>0</v>
      </c>
      <c r="M25" s="39">
        <f>'Hoja de trabajo'!J38</f>
        <v>0</v>
      </c>
      <c r="N25" s="29"/>
      <c r="O25" s="36">
        <f>'Fracción III 1er 2022'!Q25+K25</f>
        <v>0</v>
      </c>
      <c r="P25" s="38">
        <f>O25+L25</f>
        <v>0</v>
      </c>
      <c r="Q25" s="40">
        <f>P25+M25</f>
        <v>0</v>
      </c>
      <c r="R25" s="177"/>
      <c r="V25" s="7"/>
      <c r="W25" s="261" t="s">
        <v>202</v>
      </c>
      <c r="X25" s="292" t="s">
        <v>215</v>
      </c>
      <c r="Y25" s="557" t="s">
        <v>198</v>
      </c>
      <c r="Z25" s="7"/>
      <c r="AD25" s="7"/>
      <c r="AE25" s="7"/>
      <c r="AF25" s="7"/>
      <c r="AG25" s="7"/>
      <c r="AH25" s="7"/>
      <c r="AI25" s="7"/>
    </row>
    <row r="26" spans="1:35" s="31" customFormat="1" ht="18.95" customHeight="1" x14ac:dyDescent="0.3">
      <c r="A26" s="545"/>
      <c r="B26" s="561"/>
      <c r="C26" s="26"/>
      <c r="D26" s="22"/>
      <c r="E26" s="27"/>
      <c r="F26" s="22"/>
      <c r="G26" s="26"/>
      <c r="H26" s="22"/>
      <c r="I26" s="27"/>
      <c r="J26" s="22"/>
      <c r="K26" s="28"/>
      <c r="L26" s="29"/>
      <c r="M26" s="37"/>
      <c r="N26" s="29"/>
      <c r="O26" s="28"/>
      <c r="P26" s="29"/>
      <c r="Q26" s="30"/>
      <c r="V26" s="7" t="s">
        <v>203</v>
      </c>
      <c r="W26" s="263">
        <f>'Fracción III 1er 2022'!W26</f>
        <v>0</v>
      </c>
      <c r="X26" s="265">
        <f>X30*$Z17</f>
        <v>0</v>
      </c>
      <c r="Y26" s="264">
        <f>W26+X26</f>
        <v>0</v>
      </c>
      <c r="Z26" s="7"/>
      <c r="AB26" s="296"/>
      <c r="AD26" s="7"/>
      <c r="AE26" s="7"/>
      <c r="AF26" s="7"/>
      <c r="AG26" s="7"/>
      <c r="AH26" s="7"/>
      <c r="AI26" s="7"/>
    </row>
    <row r="27" spans="1:35" s="31" customFormat="1" ht="18.95" customHeight="1" x14ac:dyDescent="0.3">
      <c r="A27" s="545"/>
      <c r="B27" s="387"/>
      <c r="C27" s="26"/>
      <c r="D27" s="22"/>
      <c r="E27" s="27"/>
      <c r="F27" s="22"/>
      <c r="G27" s="26"/>
      <c r="H27" s="22"/>
      <c r="I27" s="27"/>
      <c r="J27" s="22"/>
      <c r="K27" s="28"/>
      <c r="L27" s="29"/>
      <c r="M27" s="37"/>
      <c r="N27" s="29"/>
      <c r="O27" s="28"/>
      <c r="P27" s="29"/>
      <c r="Q27" s="30"/>
      <c r="T27" s="7"/>
      <c r="U27" s="7"/>
      <c r="V27" s="7"/>
      <c r="W27" s="264"/>
      <c r="X27" s="265"/>
      <c r="Y27" s="264"/>
      <c r="Z27" s="7"/>
      <c r="AC27" s="7"/>
      <c r="AD27" s="7"/>
      <c r="AE27" s="7"/>
      <c r="AF27" s="7"/>
      <c r="AG27" s="7"/>
      <c r="AH27" s="7"/>
      <c r="AI27" s="7"/>
    </row>
    <row r="28" spans="1:35" s="31" customFormat="1" ht="18.95" customHeight="1" x14ac:dyDescent="0.3">
      <c r="A28" s="545"/>
      <c r="B28" s="537" t="str">
        <f>'Hoja de trabajo'!D54</f>
        <v>CCC</v>
      </c>
      <c r="C28" s="209">
        <v>0</v>
      </c>
      <c r="D28" s="210">
        <v>0</v>
      </c>
      <c r="E28" s="211">
        <v>0</v>
      </c>
      <c r="F28" s="246"/>
      <c r="G28" s="209">
        <v>0</v>
      </c>
      <c r="H28" s="210">
        <v>0</v>
      </c>
      <c r="I28" s="211">
        <v>0</v>
      </c>
      <c r="J28" s="22"/>
      <c r="K28" s="36">
        <f>'Hoja de trabajo'!H40</f>
        <v>0</v>
      </c>
      <c r="L28" s="38">
        <f>'Hoja de trabajo'!I40</f>
        <v>0</v>
      </c>
      <c r="M28" s="39">
        <f>'Hoja de trabajo'!J40</f>
        <v>0</v>
      </c>
      <c r="N28" s="29"/>
      <c r="O28" s="36">
        <f>'Fracción III 1er 2022'!Q28+K28</f>
        <v>0</v>
      </c>
      <c r="P28" s="38">
        <f>O28+L28</f>
        <v>0</v>
      </c>
      <c r="Q28" s="40">
        <f>P28+M28</f>
        <v>0</v>
      </c>
      <c r="R28" s="177"/>
      <c r="S28" s="7"/>
      <c r="T28" s="7"/>
      <c r="U28" s="7"/>
      <c r="V28" s="7" t="s">
        <v>196</v>
      </c>
      <c r="W28" s="266">
        <f>'Fracción III 1er 2022'!W28</f>
        <v>0</v>
      </c>
      <c r="X28" s="267">
        <f>X30*$Z19</f>
        <v>0</v>
      </c>
      <c r="Y28" s="266">
        <f>W28+X28</f>
        <v>0</v>
      </c>
      <c r="Z28" s="7"/>
      <c r="AC28" s="7"/>
      <c r="AD28" s="7"/>
      <c r="AE28" s="7"/>
      <c r="AF28" s="7"/>
      <c r="AG28" s="7"/>
      <c r="AH28" s="7"/>
      <c r="AI28" s="7"/>
    </row>
    <row r="29" spans="1:35" s="31" customFormat="1" ht="18.95" customHeight="1" x14ac:dyDescent="0.3">
      <c r="A29" s="545"/>
      <c r="B29" s="537"/>
      <c r="C29" s="26"/>
      <c r="D29" s="22"/>
      <c r="E29" s="27"/>
      <c r="F29" s="22"/>
      <c r="G29" s="26"/>
      <c r="H29" s="22"/>
      <c r="I29" s="27"/>
      <c r="J29" s="22"/>
      <c r="K29" s="28"/>
      <c r="L29" s="29"/>
      <c r="M29" s="37"/>
      <c r="N29" s="29"/>
      <c r="O29" s="28"/>
      <c r="P29" s="29"/>
      <c r="Q29" s="30"/>
      <c r="S29" s="7"/>
      <c r="T29" s="7"/>
      <c r="U29" s="7"/>
      <c r="V29" s="7"/>
      <c r="W29" s="86"/>
      <c r="X29" s="268"/>
      <c r="Y29" s="86"/>
      <c r="Z29" s="7"/>
      <c r="AC29" s="7"/>
      <c r="AD29" s="7"/>
      <c r="AE29" s="7"/>
      <c r="AF29" s="7"/>
      <c r="AG29" s="7"/>
      <c r="AH29" s="7"/>
      <c r="AI29" s="7"/>
    </row>
    <row r="30" spans="1:35" s="31" customFormat="1" ht="18.95" customHeight="1" thickBot="1" x14ac:dyDescent="0.35">
      <c r="A30" s="545"/>
      <c r="B30" s="388"/>
      <c r="C30" s="26"/>
      <c r="D30" s="22"/>
      <c r="E30" s="27"/>
      <c r="F30" s="22"/>
      <c r="G30" s="26"/>
      <c r="H30" s="22"/>
      <c r="I30" s="27"/>
      <c r="J30" s="22"/>
      <c r="K30" s="28"/>
      <c r="L30" s="29"/>
      <c r="M30" s="37"/>
      <c r="N30" s="29"/>
      <c r="O30" s="28"/>
      <c r="P30" s="29"/>
      <c r="Q30" s="30"/>
      <c r="S30" s="7"/>
      <c r="T30" s="7"/>
      <c r="U30" s="7"/>
      <c r="V30" s="7"/>
      <c r="W30" s="269">
        <f>W26+W28</f>
        <v>0</v>
      </c>
      <c r="X30" s="270">
        <f>'Fracción I 2022'!L12-'Fracción I 2022'!F12</f>
        <v>0</v>
      </c>
      <c r="Y30" s="269">
        <f>Y26+Y28</f>
        <v>0</v>
      </c>
      <c r="Z30" s="7"/>
      <c r="AC30" s="7"/>
      <c r="AD30" s="7"/>
      <c r="AE30" s="7"/>
      <c r="AF30" s="7"/>
      <c r="AG30" s="7"/>
      <c r="AH30" s="7"/>
      <c r="AI30" s="7"/>
    </row>
    <row r="31" spans="1:35" s="31" customFormat="1" ht="18.95" customHeight="1" thickTop="1" x14ac:dyDescent="0.3">
      <c r="A31" s="545"/>
      <c r="B31" s="537" t="str">
        <f>IF('Hoja de trabajo'!D55="","",'Hoja de trabajo'!D55)</f>
        <v/>
      </c>
      <c r="C31" s="209">
        <v>0</v>
      </c>
      <c r="D31" s="210">
        <v>0</v>
      </c>
      <c r="E31" s="211">
        <v>0</v>
      </c>
      <c r="F31" s="246"/>
      <c r="G31" s="209">
        <v>0</v>
      </c>
      <c r="H31" s="210">
        <v>0</v>
      </c>
      <c r="I31" s="211">
        <v>0</v>
      </c>
      <c r="J31" s="22"/>
      <c r="K31" s="36">
        <f>'Hoja de trabajo'!H42</f>
        <v>0</v>
      </c>
      <c r="L31" s="38">
        <f>'Hoja de trabajo'!I42</f>
        <v>0</v>
      </c>
      <c r="M31" s="39">
        <f>'Hoja de trabajo'!J42</f>
        <v>0</v>
      </c>
      <c r="N31" s="29"/>
      <c r="O31" s="36">
        <f>'Fracción III 1er 2022'!Q31+K31</f>
        <v>0</v>
      </c>
      <c r="P31" s="38">
        <f>O31+L31</f>
        <v>0</v>
      </c>
      <c r="Q31" s="40">
        <f>P31+M31</f>
        <v>0</v>
      </c>
      <c r="R31" s="177"/>
      <c r="S31" s="7"/>
      <c r="T31" s="7"/>
      <c r="U31" s="7"/>
      <c r="V31" s="7"/>
      <c r="W31" s="271"/>
      <c r="X31" s="271"/>
      <c r="Y31" s="7"/>
      <c r="Z31" s="7"/>
      <c r="AC31" s="7"/>
      <c r="AD31" s="7"/>
      <c r="AE31" s="7"/>
      <c r="AF31" s="7"/>
      <c r="AG31" s="7"/>
      <c r="AH31" s="7"/>
      <c r="AI31" s="7"/>
    </row>
    <row r="32" spans="1:35" s="31" customFormat="1" ht="18.95" customHeight="1" x14ac:dyDescent="0.3">
      <c r="A32" s="545"/>
      <c r="B32" s="537"/>
      <c r="C32" s="26"/>
      <c r="D32" s="22"/>
      <c r="E32" s="27"/>
      <c r="F32" s="22"/>
      <c r="G32" s="26"/>
      <c r="H32" s="22"/>
      <c r="I32" s="27"/>
      <c r="J32" s="22"/>
      <c r="K32" s="28"/>
      <c r="L32" s="29"/>
      <c r="M32" s="37"/>
      <c r="N32" s="29"/>
      <c r="O32" s="28"/>
      <c r="P32" s="29"/>
      <c r="Q32" s="30"/>
      <c r="S32" s="7"/>
      <c r="T32" s="7"/>
      <c r="U32" s="272"/>
      <c r="V32" s="576" t="s">
        <v>204</v>
      </c>
      <c r="W32" s="576"/>
      <c r="AC32" s="7"/>
      <c r="AD32" s="7"/>
      <c r="AE32" s="7"/>
      <c r="AF32" s="7"/>
      <c r="AG32" s="7"/>
      <c r="AH32" s="7"/>
      <c r="AI32" s="7"/>
    </row>
    <row r="33" spans="1:35" s="31" customFormat="1" ht="18.95" customHeight="1" thickBot="1" x14ac:dyDescent="0.35">
      <c r="A33" s="546"/>
      <c r="B33" s="41"/>
      <c r="C33" s="42"/>
      <c r="D33" s="43"/>
      <c r="E33" s="44"/>
      <c r="F33" s="43"/>
      <c r="G33" s="42"/>
      <c r="H33" s="43"/>
      <c r="I33" s="44"/>
      <c r="J33" s="43"/>
      <c r="K33" s="45"/>
      <c r="L33" s="46"/>
      <c r="M33" s="47"/>
      <c r="N33" s="46"/>
      <c r="O33" s="45"/>
      <c r="P33" s="46"/>
      <c r="Q33" s="48"/>
      <c r="S33" s="7"/>
      <c r="U33" s="272"/>
      <c r="V33" s="577"/>
      <c r="W33" s="577"/>
      <c r="AC33" s="7"/>
      <c r="AD33" s="7"/>
      <c r="AE33" s="7"/>
      <c r="AF33" s="7"/>
      <c r="AG33" s="7"/>
      <c r="AH33" s="7"/>
      <c r="AI33" s="7"/>
    </row>
    <row r="34" spans="1:35" s="31" customFormat="1" x14ac:dyDescent="0.3">
      <c r="A34" s="237"/>
      <c r="B34" s="22"/>
      <c r="C34" s="22"/>
      <c r="D34" s="22"/>
      <c r="E34" s="22"/>
      <c r="F34" s="22"/>
      <c r="G34" s="22"/>
      <c r="H34" s="22"/>
      <c r="I34" s="22"/>
      <c r="J34" s="22"/>
      <c r="K34" s="29"/>
      <c r="L34" s="29"/>
      <c r="M34" s="29"/>
      <c r="N34" s="29"/>
      <c r="O34" s="29"/>
      <c r="P34" s="29"/>
      <c r="Q34" s="49"/>
      <c r="S34" s="7"/>
      <c r="U34" s="272"/>
      <c r="V34" s="273" t="s">
        <v>205</v>
      </c>
      <c r="W34" s="274"/>
      <c r="AC34" s="7"/>
      <c r="AD34" s="7"/>
      <c r="AE34" s="7"/>
      <c r="AF34" s="7"/>
      <c r="AG34" s="7"/>
      <c r="AH34" s="7"/>
      <c r="AI34" s="7"/>
    </row>
    <row r="35" spans="1:35" s="31" customFormat="1" x14ac:dyDescent="0.3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9"/>
      <c r="L35" s="29"/>
      <c r="M35" s="29"/>
      <c r="N35" s="29"/>
      <c r="O35" s="29"/>
      <c r="P35" s="29"/>
      <c r="Q35" s="30"/>
      <c r="S35" s="7"/>
      <c r="U35" s="272"/>
      <c r="V35" s="276"/>
      <c r="W35" s="277"/>
      <c r="AC35" s="7"/>
      <c r="AD35" s="7"/>
      <c r="AE35" s="7"/>
      <c r="AF35" s="7"/>
      <c r="AG35" s="7"/>
      <c r="AH35" s="7"/>
      <c r="AI35" s="7"/>
    </row>
    <row r="36" spans="1:35" s="31" customFormat="1" ht="15.75" thickBot="1" x14ac:dyDescent="0.35">
      <c r="A36" s="69"/>
      <c r="B36" s="50" t="s">
        <v>138</v>
      </c>
      <c r="C36" s="51">
        <f>C12+C16+C19+C22+C25+C28+C31</f>
        <v>0</v>
      </c>
      <c r="D36" s="51">
        <f>D12+D16+D19+D22+D25+D28+D31</f>
        <v>0</v>
      </c>
      <c r="E36" s="51">
        <f>E12+E16+E19+E22+E25+E28+E31</f>
        <v>0</v>
      </c>
      <c r="F36" s="50"/>
      <c r="G36" s="51">
        <f>G12+G16+G19+G22+G25+G28+G31</f>
        <v>0</v>
      </c>
      <c r="H36" s="51">
        <f>H12+H16+H19+H22+H25+H28+H31</f>
        <v>0</v>
      </c>
      <c r="I36" s="51">
        <f>I12+I16+I19+I22+I25+I28+I31</f>
        <v>0</v>
      </c>
      <c r="J36" s="50"/>
      <c r="K36" s="51">
        <f>K12+K16+K19+K22+K25+K28+K31</f>
        <v>0</v>
      </c>
      <c r="L36" s="51">
        <f>L12+L16+L19+L22+L25+L28+L31</f>
        <v>0</v>
      </c>
      <c r="M36" s="51">
        <f>M12+M16+M19+M22+M25+M28+M31</f>
        <v>0</v>
      </c>
      <c r="N36" s="52"/>
      <c r="O36" s="51">
        <f>O12+O16+O19+O22+O25+O28+O31</f>
        <v>0</v>
      </c>
      <c r="P36" s="51">
        <f>P12+P16+P19+P22+P25+P28+P31</f>
        <v>0</v>
      </c>
      <c r="Q36" s="53">
        <f>Q12+Q16+Q19+Q22+Q25+Q28+Q31</f>
        <v>0</v>
      </c>
      <c r="R36" s="178"/>
      <c r="S36" s="67"/>
      <c r="U36" s="279"/>
      <c r="V36" s="280" t="s">
        <v>199</v>
      </c>
      <c r="W36" s="281">
        <f>'Fracción I 2022'!L38</f>
        <v>0</v>
      </c>
      <c r="AC36" s="7"/>
      <c r="AD36" s="7"/>
      <c r="AE36" s="7"/>
      <c r="AF36" s="7"/>
      <c r="AG36" s="7"/>
      <c r="AH36" s="7"/>
      <c r="AI36" s="7"/>
    </row>
    <row r="37" spans="1:35" s="31" customFormat="1" ht="15.75" thickTop="1" x14ac:dyDescent="0.3">
      <c r="A37" s="238"/>
      <c r="Q37" s="54"/>
      <c r="S37" s="7"/>
      <c r="U37" s="272"/>
      <c r="V37" s="280"/>
      <c r="W37" s="277"/>
      <c r="AC37" s="7"/>
      <c r="AD37" s="7"/>
      <c r="AE37" s="7"/>
      <c r="AF37" s="7"/>
      <c r="AG37" s="7"/>
      <c r="AH37" s="7"/>
      <c r="AI37" s="7"/>
    </row>
    <row r="38" spans="1:35" s="31" customFormat="1" x14ac:dyDescent="0.3">
      <c r="A38" s="69"/>
      <c r="B38" s="50" t="s">
        <v>139</v>
      </c>
      <c r="C38" s="55">
        <f>C36</f>
        <v>0</v>
      </c>
      <c r="D38" s="55">
        <f>D36+C38</f>
        <v>0</v>
      </c>
      <c r="E38" s="55">
        <f>E36+D38</f>
        <v>0</v>
      </c>
      <c r="F38" s="50"/>
      <c r="G38" s="55">
        <f>G36+E38</f>
        <v>0</v>
      </c>
      <c r="H38" s="55">
        <f>H36+G38</f>
        <v>0</v>
      </c>
      <c r="I38" s="55">
        <f>I36+H38</f>
        <v>0</v>
      </c>
      <c r="J38" s="50"/>
      <c r="K38" s="55">
        <f>K36+I38</f>
        <v>0</v>
      </c>
      <c r="L38" s="55">
        <f>L36+K38</f>
        <v>0</v>
      </c>
      <c r="M38" s="55">
        <f>M36+L38</f>
        <v>0</v>
      </c>
      <c r="N38" s="52"/>
      <c r="O38" s="55">
        <f>C36+G36+K36</f>
        <v>0</v>
      </c>
      <c r="P38" s="55">
        <f>D36+H36+L36+O38</f>
        <v>0</v>
      </c>
      <c r="Q38" s="56">
        <f>E36+I36+M36+P38</f>
        <v>0</v>
      </c>
      <c r="R38" s="178"/>
      <c r="S38" s="7"/>
      <c r="U38" s="282"/>
      <c r="V38" s="280" t="s">
        <v>194</v>
      </c>
      <c r="W38" s="281"/>
      <c r="AC38" s="68"/>
      <c r="AD38" s="7"/>
      <c r="AE38" s="7"/>
      <c r="AF38" s="7"/>
      <c r="AG38" s="7"/>
      <c r="AH38" s="7"/>
      <c r="AI38" s="7"/>
    </row>
    <row r="39" spans="1:35" s="31" customFormat="1" x14ac:dyDescent="0.3">
      <c r="A39" s="6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2"/>
      <c r="O39" s="50"/>
      <c r="P39" s="50"/>
      <c r="Q39" s="57"/>
      <c r="R39" s="179"/>
      <c r="S39" s="7"/>
      <c r="T39" s="7"/>
      <c r="U39" s="272"/>
      <c r="V39" s="280"/>
      <c r="W39" s="27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31" customFormat="1" x14ac:dyDescent="0.3">
      <c r="A40" s="70"/>
      <c r="B40" s="50" t="s">
        <v>140</v>
      </c>
      <c r="C40" s="58"/>
      <c r="D40" s="59"/>
      <c r="E40" s="59">
        <f>C36+D36+E36</f>
        <v>0</v>
      </c>
      <c r="F40" s="58"/>
      <c r="G40" s="58"/>
      <c r="H40" s="59"/>
      <c r="I40" s="59">
        <f>G36+H36+I36</f>
        <v>0</v>
      </c>
      <c r="J40" s="58"/>
      <c r="K40" s="58"/>
      <c r="L40" s="59"/>
      <c r="M40" s="59">
        <f>K36+L36+M36</f>
        <v>0</v>
      </c>
      <c r="N40" s="58"/>
      <c r="O40" s="58"/>
      <c r="P40" s="59"/>
      <c r="Q40" s="60">
        <f>E40+I40+M40</f>
        <v>0</v>
      </c>
      <c r="R40" s="180"/>
      <c r="S40" s="7"/>
      <c r="T40" s="7"/>
      <c r="U40" s="282"/>
      <c r="V40" s="280" t="s">
        <v>197</v>
      </c>
      <c r="W40" s="281">
        <f>Q40</f>
        <v>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31" customFormat="1" x14ac:dyDescent="0.3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61"/>
      <c r="R41" s="7"/>
      <c r="S41" s="7"/>
      <c r="T41" s="7"/>
      <c r="U41" s="284"/>
      <c r="V41" s="276"/>
      <c r="W41" s="27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31" customFormat="1" ht="15.75" thickBot="1" x14ac:dyDescent="0.35">
      <c r="A42" s="6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3"/>
      <c r="R42" s="7"/>
      <c r="S42" s="7"/>
      <c r="T42" s="7"/>
      <c r="U42" s="286"/>
      <c r="V42" s="276"/>
      <c r="W42" s="285">
        <f>W36-(W38+W40)</f>
        <v>0</v>
      </c>
      <c r="X42" s="7"/>
      <c r="Y42" s="7"/>
      <c r="Z42" s="7"/>
      <c r="AA42" s="7"/>
      <c r="AB42" s="7"/>
      <c r="AC42" s="7"/>
      <c r="AD42" s="68"/>
      <c r="AE42" s="7"/>
      <c r="AF42" s="7"/>
      <c r="AG42" s="7"/>
      <c r="AH42" s="7"/>
      <c r="AI42" s="7"/>
    </row>
    <row r="43" spans="1:35" ht="16.5" thickTop="1" thickBot="1" x14ac:dyDescent="0.3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U43" s="283"/>
      <c r="V43" s="287"/>
      <c r="W43" s="294"/>
    </row>
    <row r="44" spans="1:35" s="31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31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8"/>
      <c r="AF45" s="7"/>
      <c r="AG45" s="7"/>
      <c r="AH45" s="7"/>
      <c r="AI45" s="7"/>
    </row>
    <row r="46" spans="1:35" s="31" customFormat="1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8"/>
      <c r="AG46" s="7"/>
      <c r="AH46" s="7"/>
      <c r="AI46" s="7"/>
    </row>
    <row r="47" spans="1:35" s="31" customFormat="1" ht="13.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31" customFormat="1" x14ac:dyDescent="0.3">
      <c r="A48" s="7"/>
      <c r="B48" s="369" t="s">
        <v>141</v>
      </c>
      <c r="C48" s="7"/>
      <c r="D48" s="7"/>
      <c r="E48" s="7"/>
      <c r="F48" s="7"/>
      <c r="G48" s="575" t="s">
        <v>142</v>
      </c>
      <c r="H48" s="575"/>
      <c r="I48" s="575"/>
      <c r="J48" s="7"/>
      <c r="K48" s="7"/>
      <c r="L48" s="7"/>
      <c r="M48" s="7"/>
      <c r="N48" s="7"/>
      <c r="O48" s="575" t="s">
        <v>143</v>
      </c>
      <c r="P48" s="575"/>
      <c r="Q48" s="57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31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68"/>
      <c r="AH49" s="68"/>
      <c r="AI49" s="68"/>
    </row>
    <row r="50" spans="1:35" s="31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</sheetData>
  <mergeCells count="42">
    <mergeCell ref="W24:X24"/>
    <mergeCell ref="B25:B26"/>
    <mergeCell ref="B28:B29"/>
    <mergeCell ref="B31:B32"/>
    <mergeCell ref="V32:W33"/>
    <mergeCell ref="B19:B20"/>
    <mergeCell ref="B22:B23"/>
    <mergeCell ref="G48:I48"/>
    <mergeCell ref="O48:Q48"/>
    <mergeCell ref="A12:A33"/>
    <mergeCell ref="Y24:Y25"/>
    <mergeCell ref="O6:Q6"/>
    <mergeCell ref="A6:M6"/>
    <mergeCell ref="A7:A9"/>
    <mergeCell ref="Z3:AB3"/>
    <mergeCell ref="T5:V5"/>
    <mergeCell ref="B16:B17"/>
    <mergeCell ref="AA13:AA15"/>
    <mergeCell ref="W4:Y4"/>
    <mergeCell ref="Z4:AB4"/>
    <mergeCell ref="C7:M7"/>
    <mergeCell ref="T11:AB11"/>
    <mergeCell ref="B12:B13"/>
    <mergeCell ref="Y13:Y15"/>
    <mergeCell ref="Z13:Z15"/>
    <mergeCell ref="W5:Y5"/>
    <mergeCell ref="T1:AB1"/>
    <mergeCell ref="T2:AB2"/>
    <mergeCell ref="T3:V3"/>
    <mergeCell ref="W3:Y3"/>
    <mergeCell ref="C8:E8"/>
    <mergeCell ref="G8:I8"/>
    <mergeCell ref="A1:Q1"/>
    <mergeCell ref="A2:Q2"/>
    <mergeCell ref="A3:Q3"/>
    <mergeCell ref="A4:Q4"/>
    <mergeCell ref="A5:Q5"/>
    <mergeCell ref="T4:V4"/>
    <mergeCell ref="Z5:AB5"/>
    <mergeCell ref="B7:B9"/>
    <mergeCell ref="K8:M8"/>
    <mergeCell ref="O7:Q8"/>
  </mergeCells>
  <printOptions horizontalCentered="1"/>
  <pageMargins left="0.78740157480314965" right="0.39370078740157483" top="0.39370078740157483" bottom="0.39370078740157483" header="0.31496062992125984" footer="0.31496062992125984"/>
  <pageSetup scale="59" fitToWidth="2" orientation="landscape" r:id="rId1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AI50"/>
  <sheetViews>
    <sheetView zoomScale="80" zoomScaleNormal="80" workbookViewId="0">
      <selection sqref="A1:Q1"/>
    </sheetView>
  </sheetViews>
  <sheetFormatPr baseColWidth="10" defaultColWidth="11.42578125" defaultRowHeight="15" x14ac:dyDescent="0.3"/>
  <cols>
    <col min="1" max="1" width="20.85546875" style="7" customWidth="1"/>
    <col min="2" max="2" width="37.5703125" style="7" customWidth="1"/>
    <col min="3" max="3" width="11.7109375" style="7" customWidth="1"/>
    <col min="4" max="4" width="12.85546875" style="7" customWidth="1"/>
    <col min="5" max="5" width="13" style="7" customWidth="1"/>
    <col min="6" max="6" width="0.85546875" style="7" customWidth="1"/>
    <col min="7" max="8" width="12.28515625" style="7" customWidth="1"/>
    <col min="9" max="9" width="12.7109375" style="7" customWidth="1"/>
    <col min="10" max="10" width="0.85546875" style="7" customWidth="1"/>
    <col min="11" max="11" width="11.85546875" style="7" customWidth="1"/>
    <col min="12" max="13" width="12.7109375" style="7" customWidth="1"/>
    <col min="14" max="14" width="0.85546875" style="7" customWidth="1"/>
    <col min="15" max="15" width="13.5703125" style="7" customWidth="1"/>
    <col min="16" max="16" width="13.28515625" style="7" customWidth="1"/>
    <col min="17" max="17" width="16" style="7" customWidth="1"/>
    <col min="18" max="19" width="1.5703125" style="7" customWidth="1"/>
    <col min="20" max="28" width="14.7109375" style="7" customWidth="1"/>
    <col min="29" max="29" width="9.42578125" style="7" customWidth="1"/>
    <col min="30" max="16384" width="11.42578125" style="7"/>
  </cols>
  <sheetData>
    <row r="1" spans="1:35" s="4" customFormat="1" ht="20.25" customHeight="1" x14ac:dyDescent="0.2">
      <c r="A1" s="549" t="s">
        <v>174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173"/>
      <c r="T1" s="581" t="s">
        <v>175</v>
      </c>
      <c r="U1" s="582"/>
      <c r="V1" s="582"/>
      <c r="W1" s="582"/>
      <c r="X1" s="582"/>
      <c r="Y1" s="582"/>
      <c r="Z1" s="582"/>
      <c r="AA1" s="582"/>
      <c r="AB1" s="583"/>
      <c r="AE1" s="5"/>
    </row>
    <row r="2" spans="1:35" s="4" customFormat="1" ht="20.25" customHeight="1" x14ac:dyDescent="0.2">
      <c r="A2" s="549" t="s">
        <v>176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173"/>
      <c r="T2" s="553">
        <f>Q40</f>
        <v>0</v>
      </c>
      <c r="U2" s="554"/>
      <c r="V2" s="554"/>
      <c r="W2" s="554"/>
      <c r="X2" s="554"/>
      <c r="Y2" s="554"/>
      <c r="Z2" s="554"/>
      <c r="AA2" s="554"/>
      <c r="AB2" s="555"/>
      <c r="AD2" s="189"/>
      <c r="AE2" s="189"/>
      <c r="AF2" s="189"/>
      <c r="AG2" s="189"/>
    </row>
    <row r="3" spans="1:35" s="4" customFormat="1" ht="20.25" customHeight="1" x14ac:dyDescent="0.3">
      <c r="A3" s="550" t="s">
        <v>177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173"/>
      <c r="S3" s="7"/>
      <c r="T3" s="584">
        <f>IF(Q40=0,0,T4/$Q$40)</f>
        <v>0</v>
      </c>
      <c r="U3" s="585"/>
      <c r="V3" s="585"/>
      <c r="W3" s="584">
        <f>IF(Q40=0,0,W4/$Q$40)</f>
        <v>0</v>
      </c>
      <c r="X3" s="585"/>
      <c r="Y3" s="585"/>
      <c r="Z3" s="584">
        <f>IF(Q40=0,0,Z4/$Q$40)</f>
        <v>0</v>
      </c>
      <c r="AA3" s="585"/>
      <c r="AB3" s="585"/>
      <c r="AC3" s="8"/>
      <c r="AD3" s="189"/>
      <c r="AE3" s="189"/>
      <c r="AF3" s="189"/>
      <c r="AG3" s="189"/>
    </row>
    <row r="4" spans="1:35" s="4" customFormat="1" ht="20.25" customHeight="1" x14ac:dyDescent="0.3">
      <c r="A4" s="551" t="s">
        <v>150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173"/>
      <c r="S4" s="7"/>
      <c r="T4" s="553">
        <f>E40</f>
        <v>0</v>
      </c>
      <c r="U4" s="589"/>
      <c r="V4" s="590"/>
      <c r="W4" s="553">
        <f>I40</f>
        <v>0</v>
      </c>
      <c r="X4" s="589"/>
      <c r="Y4" s="590"/>
      <c r="Z4" s="553">
        <f>M40</f>
        <v>0</v>
      </c>
      <c r="AA4" s="589"/>
      <c r="AB4" s="590"/>
      <c r="AC4" s="172"/>
      <c r="AD4" s="189"/>
      <c r="AE4" s="189"/>
      <c r="AF4" s="189"/>
      <c r="AG4" s="189"/>
    </row>
    <row r="5" spans="1:35" s="4" customFormat="1" ht="20.25" customHeight="1" x14ac:dyDescent="0.3">
      <c r="A5" s="552" t="s">
        <v>216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173"/>
      <c r="S5" s="7"/>
      <c r="T5" s="591" t="s">
        <v>179</v>
      </c>
      <c r="U5" s="592"/>
      <c r="V5" s="593"/>
      <c r="W5" s="594" t="s">
        <v>180</v>
      </c>
      <c r="X5" s="595"/>
      <c r="Y5" s="596"/>
      <c r="Z5" s="594" t="s">
        <v>181</v>
      </c>
      <c r="AA5" s="595"/>
      <c r="AB5" s="596"/>
      <c r="AC5" s="7"/>
      <c r="AD5" s="189"/>
      <c r="AE5" s="189"/>
      <c r="AF5" s="189"/>
      <c r="AG5" s="189"/>
    </row>
    <row r="6" spans="1:35" ht="21.75" x14ac:dyDescent="0.4">
      <c r="A6" s="541" t="s">
        <v>182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N6" s="6"/>
      <c r="O6" s="541" t="s">
        <v>217</v>
      </c>
      <c r="P6" s="542"/>
      <c r="Q6" s="543"/>
      <c r="R6" s="174"/>
      <c r="T6" s="247" t="s">
        <v>168</v>
      </c>
      <c r="U6" s="247" t="s">
        <v>132</v>
      </c>
      <c r="V6" s="247" t="s">
        <v>133</v>
      </c>
      <c r="W6" s="247" t="s">
        <v>168</v>
      </c>
      <c r="X6" s="247" t="s">
        <v>132</v>
      </c>
      <c r="Y6" s="247" t="s">
        <v>133</v>
      </c>
      <c r="Z6" s="247" t="s">
        <v>168</v>
      </c>
      <c r="AA6" s="247" t="s">
        <v>132</v>
      </c>
      <c r="AB6" s="247" t="s">
        <v>133</v>
      </c>
      <c r="AD6" s="189"/>
      <c r="AE6" s="189"/>
      <c r="AF6" s="189"/>
      <c r="AG6" s="189"/>
      <c r="AH6" s="4"/>
      <c r="AI6" s="4"/>
    </row>
    <row r="7" spans="1:35" ht="12.75" customHeight="1" x14ac:dyDescent="0.3">
      <c r="A7" s="547" t="s">
        <v>153</v>
      </c>
      <c r="B7" s="548" t="s">
        <v>184</v>
      </c>
      <c r="C7" s="568" t="s">
        <v>185</v>
      </c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9"/>
      <c r="O7" s="562" t="s">
        <v>218</v>
      </c>
      <c r="P7" s="563"/>
      <c r="Q7" s="564"/>
      <c r="R7" s="175"/>
      <c r="S7" s="31"/>
      <c r="T7" s="248">
        <f>C12</f>
        <v>0</v>
      </c>
      <c r="U7" s="248">
        <f t="shared" ref="U7:V7" si="0">D12</f>
        <v>0</v>
      </c>
      <c r="V7" s="248">
        <f t="shared" si="0"/>
        <v>0</v>
      </c>
      <c r="W7" s="248">
        <f>G12</f>
        <v>0</v>
      </c>
      <c r="X7" s="248">
        <f t="shared" ref="X7:Y7" si="1">H12</f>
        <v>0</v>
      </c>
      <c r="Y7" s="248">
        <f t="shared" si="1"/>
        <v>0</v>
      </c>
      <c r="Z7" s="248">
        <f>K12</f>
        <v>0</v>
      </c>
      <c r="AA7" s="248">
        <f t="shared" ref="AA7:AB7" si="2">L12</f>
        <v>0</v>
      </c>
      <c r="AB7" s="248">
        <f t="shared" si="2"/>
        <v>0</v>
      </c>
      <c r="AG7" s="4"/>
      <c r="AH7" s="4"/>
      <c r="AI7" s="4"/>
    </row>
    <row r="8" spans="1:35" ht="12.75" customHeight="1" x14ac:dyDescent="0.3">
      <c r="A8" s="547"/>
      <c r="B8" s="548"/>
      <c r="C8" s="571" t="s">
        <v>179</v>
      </c>
      <c r="D8" s="539"/>
      <c r="E8" s="540"/>
      <c r="F8" s="10"/>
      <c r="G8" s="538" t="s">
        <v>180</v>
      </c>
      <c r="H8" s="539"/>
      <c r="I8" s="540"/>
      <c r="J8" s="11"/>
      <c r="K8" s="572" t="s">
        <v>181</v>
      </c>
      <c r="L8" s="573"/>
      <c r="M8" s="574"/>
      <c r="N8" s="12"/>
      <c r="O8" s="565"/>
      <c r="P8" s="566"/>
      <c r="Q8" s="567"/>
      <c r="R8" s="175"/>
      <c r="S8" s="31"/>
      <c r="T8" s="289">
        <f>IF(T4=0,0,T7/T4)</f>
        <v>0</v>
      </c>
      <c r="U8" s="289">
        <f>IF(T4=0,0,U7/T4)</f>
        <v>0</v>
      </c>
      <c r="V8" s="289">
        <f>IF(T4=0,0,V7/T4)</f>
        <v>0</v>
      </c>
      <c r="W8" s="289">
        <f>IF(W4=0,0,W7/W4)</f>
        <v>0</v>
      </c>
      <c r="X8" s="289">
        <f>IF(W4=0,0,X7/W4)</f>
        <v>0</v>
      </c>
      <c r="Y8" s="289">
        <f>IF(W4=0,0,Y7/W4)</f>
        <v>0</v>
      </c>
      <c r="Z8" s="289">
        <f>IF(Z4=0,0,Z7/Z4)</f>
        <v>0</v>
      </c>
      <c r="AA8" s="289">
        <f>IF(Z4=0,0,AA7/Z4)</f>
        <v>0</v>
      </c>
      <c r="AB8" s="289">
        <f>IF(Z4=0,0,AB7/Z4)</f>
        <v>0</v>
      </c>
      <c r="AG8" s="4"/>
      <c r="AH8" s="4"/>
      <c r="AI8" s="4"/>
    </row>
    <row r="9" spans="1:35" ht="15.75" thickBot="1" x14ac:dyDescent="0.35">
      <c r="A9" s="547"/>
      <c r="B9" s="548"/>
      <c r="C9" s="13" t="s">
        <v>168</v>
      </c>
      <c r="D9" s="13" t="s">
        <v>132</v>
      </c>
      <c r="E9" s="13" t="s">
        <v>133</v>
      </c>
      <c r="F9" s="14"/>
      <c r="G9" s="13" t="s">
        <v>168</v>
      </c>
      <c r="H9" s="13" t="s">
        <v>132</v>
      </c>
      <c r="I9" s="13" t="s">
        <v>133</v>
      </c>
      <c r="J9" s="14"/>
      <c r="K9" s="13" t="s">
        <v>168</v>
      </c>
      <c r="L9" s="13" t="s">
        <v>132</v>
      </c>
      <c r="M9" s="13" t="s">
        <v>133</v>
      </c>
      <c r="N9" s="14"/>
      <c r="O9" s="15" t="s">
        <v>219</v>
      </c>
      <c r="P9" s="15" t="s">
        <v>220</v>
      </c>
      <c r="Q9" s="16" t="s">
        <v>221</v>
      </c>
      <c r="R9" s="176"/>
      <c r="S9" s="31"/>
      <c r="T9" s="250"/>
      <c r="U9" s="250"/>
      <c r="V9" s="250"/>
      <c r="W9" s="250"/>
      <c r="X9" s="250"/>
      <c r="Y9" s="250"/>
      <c r="Z9" s="250"/>
      <c r="AA9" s="250"/>
      <c r="AB9" s="250"/>
    </row>
    <row r="10" spans="1:35" x14ac:dyDescent="0.3">
      <c r="A10" s="17"/>
      <c r="B10" s="18"/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3"/>
      <c r="S10" s="31"/>
      <c r="T10" s="251"/>
      <c r="U10" s="252"/>
      <c r="V10" s="252"/>
      <c r="W10" s="252"/>
      <c r="X10" s="252"/>
      <c r="Y10" s="252"/>
      <c r="Z10" s="252"/>
      <c r="AA10" s="252"/>
      <c r="AB10" s="253"/>
    </row>
    <row r="11" spans="1:35" s="31" customFormat="1" ht="15" customHeight="1" x14ac:dyDescent="0.3">
      <c r="A11" s="162"/>
      <c r="B11" s="162"/>
      <c r="C11" s="26"/>
      <c r="D11" s="22"/>
      <c r="E11" s="27"/>
      <c r="F11" s="22"/>
      <c r="G11" s="26"/>
      <c r="H11" s="22"/>
      <c r="I11" s="27"/>
      <c r="J11" s="22"/>
      <c r="K11" s="26"/>
      <c r="L11" s="22"/>
      <c r="M11" s="27"/>
      <c r="N11" s="22"/>
      <c r="O11" s="28"/>
      <c r="P11" s="29"/>
      <c r="Q11" s="30"/>
      <c r="T11" s="586" t="s">
        <v>189</v>
      </c>
      <c r="U11" s="587"/>
      <c r="V11" s="587"/>
      <c r="W11" s="587"/>
      <c r="X11" s="587"/>
      <c r="Y11" s="587"/>
      <c r="Z11" s="587"/>
      <c r="AA11" s="587"/>
      <c r="AB11" s="588"/>
      <c r="AC11" s="7"/>
      <c r="AD11" s="7"/>
      <c r="AE11" s="7"/>
      <c r="AF11" s="7"/>
      <c r="AG11" s="7"/>
      <c r="AH11" s="7"/>
      <c r="AI11" s="7"/>
    </row>
    <row r="12" spans="1:35" s="31" customFormat="1" ht="18" customHeight="1" x14ac:dyDescent="0.3">
      <c r="A12" s="544" t="str">
        <f>VLOOKUP('Hoja de trabajo'!$A$2,Hoja1!$B$1:$C$34,2,FALSE)</f>
        <v>Elegir Institución en Hoja de trabajo</v>
      </c>
      <c r="B12" s="537" t="str">
        <f>'Hoja de trabajo'!D49</f>
        <v>SUBSIDIOS FEDERALES PARA ORGANISMOS DESCENTRALIZADOS ESTATALES       U006</v>
      </c>
      <c r="C12" s="209">
        <v>0</v>
      </c>
      <c r="D12" s="210">
        <v>0</v>
      </c>
      <c r="E12" s="211">
        <v>0</v>
      </c>
      <c r="F12" s="246"/>
      <c r="G12" s="209">
        <v>0</v>
      </c>
      <c r="H12" s="210">
        <v>0</v>
      </c>
      <c r="I12" s="211">
        <v>0</v>
      </c>
      <c r="J12" s="246"/>
      <c r="K12" s="209">
        <v>0</v>
      </c>
      <c r="L12" s="210">
        <v>0</v>
      </c>
      <c r="M12" s="211">
        <v>0</v>
      </c>
      <c r="N12" s="29"/>
      <c r="O12" s="36">
        <f>C12+G12+K12+'Fracción III 2do 2022'!Q12</f>
        <v>0</v>
      </c>
      <c r="P12" s="177">
        <f>O12+D12+H12+L12</f>
        <v>0</v>
      </c>
      <c r="Q12" s="245">
        <f>P12+E12+I12+M12</f>
        <v>0</v>
      </c>
      <c r="R12" s="177"/>
      <c r="T12" s="62"/>
      <c r="U12" s="7"/>
      <c r="V12" s="68"/>
      <c r="W12" s="7"/>
      <c r="X12" s="68"/>
      <c r="Y12" s="7"/>
      <c r="Z12" s="7"/>
      <c r="AA12" s="7"/>
      <c r="AB12" s="63"/>
      <c r="AC12" s="7"/>
      <c r="AD12" s="7"/>
      <c r="AE12" s="7"/>
      <c r="AF12" s="7"/>
      <c r="AG12" s="7"/>
      <c r="AH12" s="7"/>
      <c r="AI12" s="7"/>
    </row>
    <row r="13" spans="1:35" s="31" customFormat="1" ht="18" customHeight="1" x14ac:dyDescent="0.3">
      <c r="A13" s="545"/>
      <c r="B13" s="537"/>
      <c r="C13" s="35"/>
      <c r="D13" s="34"/>
      <c r="E13" s="32"/>
      <c r="F13" s="33"/>
      <c r="G13" s="35"/>
      <c r="H13" s="34"/>
      <c r="I13" s="32"/>
      <c r="J13" s="33"/>
      <c r="K13" s="35"/>
      <c r="L13" s="34"/>
      <c r="M13" s="32"/>
      <c r="N13" s="29"/>
      <c r="O13" s="36"/>
      <c r="P13" s="177"/>
      <c r="Q13" s="245"/>
      <c r="R13" s="177"/>
      <c r="T13" s="62"/>
      <c r="U13" s="7"/>
      <c r="V13" s="68"/>
      <c r="W13" s="7"/>
      <c r="X13" s="68"/>
      <c r="Y13" s="597" t="s">
        <v>190</v>
      </c>
      <c r="Z13" s="558" t="s">
        <v>191</v>
      </c>
      <c r="AA13" s="578" t="s">
        <v>192</v>
      </c>
      <c r="AB13" s="63"/>
      <c r="AC13" s="7"/>
      <c r="AD13" s="7"/>
      <c r="AE13" s="7"/>
      <c r="AF13" s="7"/>
      <c r="AG13" s="7"/>
      <c r="AH13" s="7"/>
      <c r="AI13" s="7"/>
    </row>
    <row r="14" spans="1:35" s="31" customFormat="1" ht="5.25" customHeight="1" x14ac:dyDescent="0.3">
      <c r="A14" s="545"/>
      <c r="B14" s="386"/>
      <c r="C14" s="156"/>
      <c r="D14" s="157"/>
      <c r="E14" s="158"/>
      <c r="F14" s="22"/>
      <c r="G14" s="156"/>
      <c r="H14" s="157"/>
      <c r="I14" s="158"/>
      <c r="J14" s="22"/>
      <c r="K14" s="156"/>
      <c r="L14" s="157"/>
      <c r="M14" s="158"/>
      <c r="N14" s="29"/>
      <c r="O14" s="159"/>
      <c r="P14" s="160"/>
      <c r="Q14" s="161"/>
      <c r="T14" s="62"/>
      <c r="U14" s="7"/>
      <c r="V14" s="68"/>
      <c r="W14" s="7"/>
      <c r="X14" s="68"/>
      <c r="Y14" s="598"/>
      <c r="Z14" s="559"/>
      <c r="AA14" s="579"/>
      <c r="AB14" s="63"/>
      <c r="AC14" s="7"/>
      <c r="AD14" s="7"/>
      <c r="AE14" s="7"/>
      <c r="AF14" s="7"/>
      <c r="AG14" s="7"/>
      <c r="AH14" s="7"/>
      <c r="AI14" s="7"/>
    </row>
    <row r="15" spans="1:35" s="31" customFormat="1" ht="18.95" customHeight="1" x14ac:dyDescent="0.3">
      <c r="A15" s="545"/>
      <c r="B15" s="386"/>
      <c r="C15" s="26"/>
      <c r="D15" s="22"/>
      <c r="E15" s="27"/>
      <c r="F15" s="22"/>
      <c r="G15" s="26"/>
      <c r="H15" s="22"/>
      <c r="I15" s="27"/>
      <c r="J15" s="22"/>
      <c r="K15" s="28"/>
      <c r="L15" s="29"/>
      <c r="M15" s="37"/>
      <c r="N15" s="29"/>
      <c r="O15" s="28"/>
      <c r="P15" s="29"/>
      <c r="Q15" s="30"/>
      <c r="T15" s="62"/>
      <c r="U15" s="7"/>
      <c r="V15" s="7"/>
      <c r="W15" s="7"/>
      <c r="X15" s="68"/>
      <c r="Y15" s="599"/>
      <c r="Z15" s="560"/>
      <c r="AA15" s="580"/>
      <c r="AB15" s="63"/>
      <c r="AC15" s="7"/>
      <c r="AD15" s="7"/>
      <c r="AE15" s="7"/>
      <c r="AF15" s="7"/>
      <c r="AG15" s="7"/>
      <c r="AH15" s="7"/>
      <c r="AI15" s="7"/>
    </row>
    <row r="16" spans="1:35" s="31" customFormat="1" ht="18.95" customHeight="1" x14ac:dyDescent="0.3">
      <c r="A16" s="545"/>
      <c r="B16" s="537" t="str">
        <f>'Hoja de trabajo'!D50</f>
        <v>PROGRAMA PARA EL DESARROLLO PROFESIONAL DOCENTE (PRODEP)                   S247</v>
      </c>
      <c r="C16" s="209">
        <v>0</v>
      </c>
      <c r="D16" s="210">
        <v>0</v>
      </c>
      <c r="E16" s="211">
        <v>0</v>
      </c>
      <c r="F16" s="246"/>
      <c r="G16" s="209">
        <v>0</v>
      </c>
      <c r="H16" s="210">
        <v>0</v>
      </c>
      <c r="I16" s="211">
        <v>0</v>
      </c>
      <c r="J16" s="22"/>
      <c r="K16" s="36">
        <f>'Hoja de trabajo'!L32</f>
        <v>0</v>
      </c>
      <c r="L16" s="38">
        <f>'Hoja de trabajo'!M32</f>
        <v>0</v>
      </c>
      <c r="M16" s="39">
        <f>'Hoja de trabajo'!N32</f>
        <v>0</v>
      </c>
      <c r="N16" s="29"/>
      <c r="O16" s="36">
        <f>'Fracción III 2do 2022'!Q16+K16</f>
        <v>0</v>
      </c>
      <c r="P16" s="38">
        <f>O16+L16</f>
        <v>0</v>
      </c>
      <c r="Q16" s="40">
        <f>P16+M16</f>
        <v>0</v>
      </c>
      <c r="R16" s="177"/>
      <c r="T16" s="62"/>
      <c r="U16" s="7"/>
      <c r="V16" s="7"/>
      <c r="W16" s="7"/>
      <c r="X16" s="68"/>
      <c r="AB16" s="63"/>
      <c r="AC16" s="7"/>
      <c r="AD16" s="7"/>
      <c r="AE16" s="7"/>
      <c r="AF16" s="7"/>
      <c r="AG16" s="7"/>
      <c r="AH16" s="7"/>
      <c r="AI16" s="7"/>
    </row>
    <row r="17" spans="1:35" s="31" customFormat="1" ht="18.95" customHeight="1" x14ac:dyDescent="0.3">
      <c r="A17" s="545"/>
      <c r="B17" s="537"/>
      <c r="C17" s="26"/>
      <c r="D17" s="22"/>
      <c r="E17" s="27"/>
      <c r="F17" s="22"/>
      <c r="G17" s="26"/>
      <c r="H17" s="22"/>
      <c r="I17" s="27"/>
      <c r="J17" s="22"/>
      <c r="K17" s="36"/>
      <c r="L17" s="29"/>
      <c r="M17" s="37"/>
      <c r="N17" s="29"/>
      <c r="O17" s="28"/>
      <c r="P17" s="29"/>
      <c r="Q17" s="30"/>
      <c r="T17" s="62"/>
      <c r="U17" s="254"/>
      <c r="W17" s="255" t="s">
        <v>193</v>
      </c>
      <c r="X17" s="68"/>
      <c r="Y17" s="86"/>
      <c r="Z17" s="256">
        <f>'Fracción III 1er 2022'!Z17</f>
        <v>0</v>
      </c>
      <c r="AA17" s="257" t="s">
        <v>194</v>
      </c>
      <c r="AB17" s="63"/>
      <c r="AC17" s="7"/>
      <c r="AE17" s="7"/>
      <c r="AF17" s="7"/>
      <c r="AG17" s="7"/>
      <c r="AH17" s="7"/>
      <c r="AI17" s="7"/>
    </row>
    <row r="18" spans="1:35" s="31" customFormat="1" ht="18.95" customHeight="1" x14ac:dyDescent="0.3">
      <c r="A18" s="545"/>
      <c r="B18" s="387"/>
      <c r="C18" s="26"/>
      <c r="D18" s="22"/>
      <c r="E18" s="27"/>
      <c r="F18" s="22"/>
      <c r="G18" s="26"/>
      <c r="H18" s="22"/>
      <c r="I18" s="27"/>
      <c r="J18" s="22"/>
      <c r="K18" s="36"/>
      <c r="L18" s="29"/>
      <c r="M18" s="37"/>
      <c r="N18" s="29"/>
      <c r="O18" s="28"/>
      <c r="P18" s="29"/>
      <c r="Q18" s="30"/>
      <c r="T18" s="62"/>
      <c r="U18" s="7"/>
      <c r="W18" s="7"/>
      <c r="X18" s="7"/>
      <c r="Y18" s="86"/>
      <c r="Z18" s="256"/>
      <c r="AA18" s="257"/>
      <c r="AB18" s="63"/>
      <c r="AC18" s="7"/>
      <c r="AE18" s="7"/>
      <c r="AF18" s="7"/>
      <c r="AG18" s="7"/>
      <c r="AH18" s="7"/>
      <c r="AI18" s="7"/>
    </row>
    <row r="19" spans="1:35" s="31" customFormat="1" ht="18.95" customHeight="1" x14ac:dyDescent="0.3">
      <c r="A19" s="545"/>
      <c r="B19" s="561" t="str">
        <f>'Hoja de trabajo'!D51</f>
        <v>EXTRAORDINARIO                                                                                                          U006</v>
      </c>
      <c r="C19" s="209">
        <v>0</v>
      </c>
      <c r="D19" s="210">
        <v>0</v>
      </c>
      <c r="E19" s="211">
        <v>0</v>
      </c>
      <c r="F19" s="246"/>
      <c r="G19" s="209">
        <v>0</v>
      </c>
      <c r="H19" s="210">
        <v>0</v>
      </c>
      <c r="I19" s="211">
        <v>0</v>
      </c>
      <c r="J19" s="22"/>
      <c r="K19" s="36">
        <f>'Hoja de trabajo'!L34</f>
        <v>0</v>
      </c>
      <c r="L19" s="38">
        <f>'Hoja de trabajo'!M34</f>
        <v>0</v>
      </c>
      <c r="M19" s="39">
        <f>'Hoja de trabajo'!N34</f>
        <v>0</v>
      </c>
      <c r="N19" s="29"/>
      <c r="O19" s="36">
        <f>'Fracción III 2do 2022'!Q19+K19</f>
        <v>0</v>
      </c>
      <c r="P19" s="38">
        <f>O19+L19</f>
        <v>0</v>
      </c>
      <c r="Q19" s="40">
        <f>P19+M19</f>
        <v>0</v>
      </c>
      <c r="R19" s="177"/>
      <c r="T19" s="62"/>
      <c r="U19" s="7"/>
      <c r="W19" s="255" t="s">
        <v>196</v>
      </c>
      <c r="X19" s="7"/>
      <c r="Y19" s="86">
        <f>W40</f>
        <v>0</v>
      </c>
      <c r="Z19" s="256">
        <f>'Fracción III 1er 2022'!Z19</f>
        <v>0</v>
      </c>
      <c r="AA19" s="257" t="s">
        <v>197</v>
      </c>
      <c r="AB19" s="63"/>
      <c r="AC19" s="7"/>
      <c r="AE19" s="7"/>
      <c r="AF19" s="7"/>
      <c r="AG19" s="7"/>
      <c r="AH19" s="7"/>
      <c r="AI19" s="7"/>
    </row>
    <row r="20" spans="1:35" s="31" customFormat="1" ht="18.95" customHeight="1" x14ac:dyDescent="0.3">
      <c r="A20" s="545"/>
      <c r="B20" s="561"/>
      <c r="C20" s="26"/>
      <c r="D20" s="22"/>
      <c r="E20" s="27"/>
      <c r="F20" s="22"/>
      <c r="G20" s="26"/>
      <c r="H20" s="22"/>
      <c r="I20" s="27"/>
      <c r="J20" s="22"/>
      <c r="K20" s="28"/>
      <c r="L20" s="29"/>
      <c r="M20" s="37"/>
      <c r="N20" s="29"/>
      <c r="O20" s="28"/>
      <c r="P20" s="29"/>
      <c r="Q20" s="30"/>
      <c r="T20" s="62"/>
      <c r="U20" s="7"/>
      <c r="W20" s="7"/>
      <c r="X20" s="7"/>
      <c r="Y20" s="7"/>
      <c r="Z20" s="7"/>
      <c r="AA20" s="257"/>
      <c r="AB20" s="63"/>
      <c r="AC20" s="7"/>
      <c r="AF20" s="7"/>
      <c r="AG20" s="7"/>
      <c r="AH20" s="7"/>
      <c r="AI20" s="7"/>
    </row>
    <row r="21" spans="1:35" s="31" customFormat="1" ht="18.95" customHeight="1" thickBot="1" x14ac:dyDescent="0.35">
      <c r="A21" s="545"/>
      <c r="B21" s="387"/>
      <c r="C21" s="26"/>
      <c r="D21" s="22"/>
      <c r="E21" s="27"/>
      <c r="F21" s="22"/>
      <c r="G21" s="26"/>
      <c r="H21" s="22"/>
      <c r="I21" s="27"/>
      <c r="J21" s="22"/>
      <c r="K21" s="28"/>
      <c r="L21" s="29"/>
      <c r="M21" s="37"/>
      <c r="N21" s="29"/>
      <c r="O21" s="28"/>
      <c r="P21" s="29"/>
      <c r="Q21" s="30"/>
      <c r="T21" s="62"/>
      <c r="U21" s="7"/>
      <c r="W21" s="7" t="s">
        <v>198</v>
      </c>
      <c r="X21" s="68"/>
      <c r="Y21" s="258">
        <f>Y17+Y19</f>
        <v>0</v>
      </c>
      <c r="Z21" s="259">
        <f>Z17+Z19</f>
        <v>0</v>
      </c>
      <c r="AA21" s="257" t="s">
        <v>199</v>
      </c>
      <c r="AB21" s="63"/>
      <c r="AC21" s="7"/>
      <c r="AD21" s="7"/>
      <c r="AG21" s="7"/>
      <c r="AH21" s="7"/>
      <c r="AI21" s="7"/>
    </row>
    <row r="22" spans="1:35" s="31" customFormat="1" ht="18.95" customHeight="1" thickTop="1" thickBot="1" x14ac:dyDescent="0.35">
      <c r="A22" s="545"/>
      <c r="B22" s="537" t="str">
        <f>'Hoja de trabajo'!D52</f>
        <v>AAA</v>
      </c>
      <c r="C22" s="209">
        <v>0</v>
      </c>
      <c r="D22" s="210">
        <v>0</v>
      </c>
      <c r="E22" s="211">
        <v>0</v>
      </c>
      <c r="F22" s="246"/>
      <c r="G22" s="209">
        <v>0</v>
      </c>
      <c r="H22" s="210">
        <v>0</v>
      </c>
      <c r="I22" s="211">
        <v>0</v>
      </c>
      <c r="J22" s="22"/>
      <c r="K22" s="36">
        <f>'Hoja de trabajo'!L36</f>
        <v>0</v>
      </c>
      <c r="L22" s="38">
        <f>'Hoja de trabajo'!M36</f>
        <v>0</v>
      </c>
      <c r="M22" s="39">
        <f>'Hoja de trabajo'!N36</f>
        <v>0</v>
      </c>
      <c r="N22" s="29"/>
      <c r="O22" s="36">
        <f>'Fracción III 2do 2022'!Q22+K22</f>
        <v>0</v>
      </c>
      <c r="P22" s="38">
        <f>O22+L22</f>
        <v>0</v>
      </c>
      <c r="Q22" s="40">
        <f>P22+M22</f>
        <v>0</v>
      </c>
      <c r="R22" s="177"/>
      <c r="T22" s="64"/>
      <c r="U22" s="65"/>
      <c r="V22" s="65"/>
      <c r="W22" s="65"/>
      <c r="X22" s="65"/>
      <c r="Y22" s="65"/>
      <c r="Z22" s="65"/>
      <c r="AA22" s="65"/>
      <c r="AB22" s="66"/>
      <c r="AC22" s="7"/>
      <c r="AD22" s="7"/>
      <c r="AG22" s="7"/>
      <c r="AH22" s="7"/>
      <c r="AI22" s="7"/>
    </row>
    <row r="23" spans="1:35" s="31" customFormat="1" ht="18.95" customHeight="1" x14ac:dyDescent="0.3">
      <c r="A23" s="545"/>
      <c r="B23" s="537"/>
      <c r="C23" s="26"/>
      <c r="D23" s="22"/>
      <c r="E23" s="27"/>
      <c r="F23" s="22"/>
      <c r="G23" s="26"/>
      <c r="H23" s="22"/>
      <c r="I23" s="27"/>
      <c r="J23" s="22"/>
      <c r="K23" s="28"/>
      <c r="L23" s="29"/>
      <c r="M23" s="37"/>
      <c r="N23" s="29"/>
      <c r="O23" s="28"/>
      <c r="P23" s="29"/>
      <c r="Q23" s="3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G23" s="7"/>
      <c r="AH23" s="7"/>
      <c r="AI23" s="7"/>
    </row>
    <row r="24" spans="1:35" s="31" customFormat="1" ht="18.95" customHeight="1" x14ac:dyDescent="0.3">
      <c r="A24" s="545"/>
      <c r="B24" s="387"/>
      <c r="C24" s="26"/>
      <c r="D24" s="22"/>
      <c r="E24" s="27"/>
      <c r="F24" s="22"/>
      <c r="G24" s="26"/>
      <c r="H24" s="22"/>
      <c r="I24" s="27"/>
      <c r="J24" s="22"/>
      <c r="K24" s="28"/>
      <c r="L24" s="29"/>
      <c r="M24" s="37"/>
      <c r="N24" s="29"/>
      <c r="O24" s="28"/>
      <c r="P24" s="29"/>
      <c r="Q24" s="30"/>
      <c r="T24" s="7"/>
      <c r="U24" s="7"/>
      <c r="V24" s="7"/>
      <c r="W24" s="602" t="s">
        <v>200</v>
      </c>
      <c r="X24" s="603"/>
      <c r="Y24" s="604"/>
      <c r="Z24" s="290" t="s">
        <v>222</v>
      </c>
      <c r="AA24" s="260"/>
      <c r="AB24" s="291"/>
      <c r="AC24" s="7"/>
      <c r="AD24" s="7"/>
      <c r="AE24" s="7"/>
      <c r="AG24" s="7"/>
      <c r="AH24" s="7"/>
      <c r="AI24" s="7"/>
    </row>
    <row r="25" spans="1:35" s="31" customFormat="1" ht="18.95" customHeight="1" x14ac:dyDescent="0.3">
      <c r="A25" s="545"/>
      <c r="B25" s="561" t="str">
        <f>'Hoja de trabajo'!D53</f>
        <v>BBB</v>
      </c>
      <c r="C25" s="209">
        <v>0</v>
      </c>
      <c r="D25" s="210">
        <v>0</v>
      </c>
      <c r="E25" s="211">
        <v>0</v>
      </c>
      <c r="F25" s="246"/>
      <c r="G25" s="209">
        <v>0</v>
      </c>
      <c r="H25" s="210">
        <v>0</v>
      </c>
      <c r="I25" s="211">
        <v>0</v>
      </c>
      <c r="J25" s="22"/>
      <c r="K25" s="36">
        <f>'Hoja de trabajo'!L38</f>
        <v>0</v>
      </c>
      <c r="L25" s="38">
        <f>'Hoja de trabajo'!M38</f>
        <v>0</v>
      </c>
      <c r="M25" s="39">
        <f>'Hoja de trabajo'!N38</f>
        <v>0</v>
      </c>
      <c r="N25" s="29"/>
      <c r="O25" s="36">
        <f>'Fracción III 2do 2022'!Q25+K25</f>
        <v>0</v>
      </c>
      <c r="P25" s="38">
        <f>O25+L25</f>
        <v>0</v>
      </c>
      <c r="Q25" s="40">
        <f>P25+M25</f>
        <v>0</v>
      </c>
      <c r="R25" s="177"/>
      <c r="V25" s="7"/>
      <c r="W25" s="261" t="s">
        <v>202</v>
      </c>
      <c r="X25" s="261" t="s">
        <v>215</v>
      </c>
      <c r="Y25" s="292" t="s">
        <v>223</v>
      </c>
      <c r="Z25" s="293" t="s">
        <v>198</v>
      </c>
      <c r="AA25" s="7"/>
      <c r="AB25" s="7"/>
      <c r="AD25" s="7"/>
      <c r="AE25" s="7"/>
      <c r="AF25" s="7"/>
      <c r="AG25" s="7"/>
      <c r="AH25" s="7"/>
      <c r="AI25" s="7"/>
    </row>
    <row r="26" spans="1:35" s="31" customFormat="1" ht="18.95" customHeight="1" x14ac:dyDescent="0.3">
      <c r="A26" s="545"/>
      <c r="B26" s="561"/>
      <c r="C26" s="26"/>
      <c r="D26" s="22"/>
      <c r="E26" s="27"/>
      <c r="F26" s="22"/>
      <c r="G26" s="26"/>
      <c r="H26" s="22"/>
      <c r="I26" s="27"/>
      <c r="J26" s="22"/>
      <c r="K26" s="28"/>
      <c r="L26" s="29"/>
      <c r="M26" s="37"/>
      <c r="N26" s="29"/>
      <c r="O26" s="28"/>
      <c r="P26" s="29"/>
      <c r="Q26" s="30"/>
      <c r="V26" s="7" t="s">
        <v>203</v>
      </c>
      <c r="W26" s="263">
        <f>'Fracción III 1er 2022'!W26</f>
        <v>0</v>
      </c>
      <c r="X26" s="264">
        <f>'Fracción III 2do 2022'!X26</f>
        <v>0</v>
      </c>
      <c r="Y26" s="265">
        <f>Y30*Z17</f>
        <v>0</v>
      </c>
      <c r="Z26" s="264">
        <f>W26+X26+Y26</f>
        <v>0</v>
      </c>
      <c r="AA26" s="7"/>
      <c r="AB26" s="7"/>
      <c r="AD26" s="7"/>
      <c r="AE26" s="7"/>
      <c r="AF26" s="7"/>
      <c r="AG26" s="7"/>
      <c r="AH26" s="7"/>
      <c r="AI26" s="7"/>
    </row>
    <row r="27" spans="1:35" s="31" customFormat="1" ht="18.95" customHeight="1" x14ac:dyDescent="0.3">
      <c r="A27" s="545"/>
      <c r="B27" s="387"/>
      <c r="C27" s="26"/>
      <c r="D27" s="22"/>
      <c r="E27" s="27"/>
      <c r="F27" s="22"/>
      <c r="G27" s="26"/>
      <c r="H27" s="22"/>
      <c r="I27" s="27"/>
      <c r="J27" s="22"/>
      <c r="K27" s="28"/>
      <c r="L27" s="29"/>
      <c r="M27" s="37"/>
      <c r="N27" s="29"/>
      <c r="O27" s="28"/>
      <c r="P27" s="29"/>
      <c r="Q27" s="30"/>
      <c r="T27" s="7"/>
      <c r="U27" s="7"/>
      <c r="V27" s="7"/>
      <c r="W27" s="264"/>
      <c r="X27" s="264"/>
      <c r="Y27" s="265"/>
      <c r="Z27" s="264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31" customFormat="1" ht="18.95" customHeight="1" x14ac:dyDescent="0.3">
      <c r="A28" s="545"/>
      <c r="B28" s="537" t="str">
        <f>'Hoja de trabajo'!D54</f>
        <v>CCC</v>
      </c>
      <c r="C28" s="209">
        <v>0</v>
      </c>
      <c r="D28" s="210">
        <v>0</v>
      </c>
      <c r="E28" s="211">
        <v>0</v>
      </c>
      <c r="F28" s="246"/>
      <c r="G28" s="209">
        <v>0</v>
      </c>
      <c r="H28" s="210">
        <v>0</v>
      </c>
      <c r="I28" s="211">
        <v>0</v>
      </c>
      <c r="J28" s="22"/>
      <c r="K28" s="36">
        <f>'Hoja de trabajo'!L40</f>
        <v>0</v>
      </c>
      <c r="L28" s="38">
        <f>'Hoja de trabajo'!M40</f>
        <v>0</v>
      </c>
      <c r="M28" s="39">
        <f>'Hoja de trabajo'!N40</f>
        <v>0</v>
      </c>
      <c r="N28" s="29"/>
      <c r="O28" s="36">
        <f>'Fracción III 2do 2022'!Q28+K28</f>
        <v>0</v>
      </c>
      <c r="P28" s="38">
        <f>O28+L28</f>
        <v>0</v>
      </c>
      <c r="Q28" s="40">
        <f>P28+M28</f>
        <v>0</v>
      </c>
      <c r="R28" s="177"/>
      <c r="S28" s="7"/>
      <c r="T28" s="7"/>
      <c r="U28" s="7"/>
      <c r="V28" s="7" t="s">
        <v>196</v>
      </c>
      <c r="W28" s="266">
        <f>'Fracción III 1er 2022'!W28</f>
        <v>0</v>
      </c>
      <c r="X28" s="266">
        <f>'Fracción III 2do 2022'!X28</f>
        <v>0</v>
      </c>
      <c r="Y28" s="267">
        <f>Y30*Z19</f>
        <v>0</v>
      </c>
      <c r="Z28" s="266">
        <f>W28+X28+Y28</f>
        <v>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s="31" customFormat="1" ht="18.95" customHeight="1" x14ac:dyDescent="0.3">
      <c r="A29" s="545"/>
      <c r="B29" s="537"/>
      <c r="C29" s="26"/>
      <c r="D29" s="22"/>
      <c r="E29" s="27"/>
      <c r="F29" s="22"/>
      <c r="G29" s="26"/>
      <c r="H29" s="22"/>
      <c r="I29" s="27"/>
      <c r="J29" s="22"/>
      <c r="K29" s="28"/>
      <c r="L29" s="29"/>
      <c r="M29" s="37"/>
      <c r="N29" s="29"/>
      <c r="O29" s="28"/>
      <c r="P29" s="29"/>
      <c r="Q29" s="30"/>
      <c r="S29" s="7"/>
      <c r="T29" s="7"/>
      <c r="U29" s="7"/>
      <c r="V29" s="7"/>
      <c r="W29" s="86"/>
      <c r="X29" s="86"/>
      <c r="Y29" s="268"/>
      <c r="Z29" s="86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31" customFormat="1" ht="18.95" customHeight="1" thickBot="1" x14ac:dyDescent="0.35">
      <c r="A30" s="545"/>
      <c r="B30" s="388"/>
      <c r="C30" s="26"/>
      <c r="D30" s="22"/>
      <c r="E30" s="27"/>
      <c r="F30" s="22"/>
      <c r="G30" s="26"/>
      <c r="H30" s="22"/>
      <c r="I30" s="27"/>
      <c r="J30" s="22"/>
      <c r="K30" s="28"/>
      <c r="L30" s="29"/>
      <c r="M30" s="37"/>
      <c r="N30" s="29"/>
      <c r="O30" s="28"/>
      <c r="P30" s="29"/>
      <c r="Q30" s="30"/>
      <c r="S30" s="7"/>
      <c r="T30" s="7"/>
      <c r="U30" s="7"/>
      <c r="V30" s="7"/>
      <c r="W30" s="269">
        <f>W26+W28</f>
        <v>0</v>
      </c>
      <c r="X30" s="269">
        <f>X26+X28</f>
        <v>0</v>
      </c>
      <c r="Y30" s="270">
        <f>'Fracción I 2022'!R12-'Fracción I 2022'!L12</f>
        <v>0</v>
      </c>
      <c r="Z30" s="269">
        <f>Z26+Z28</f>
        <v>0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s="31" customFormat="1" ht="18.95" customHeight="1" thickTop="1" x14ac:dyDescent="0.3">
      <c r="A31" s="545"/>
      <c r="B31" s="537" t="str">
        <f>IF('Hoja de trabajo'!D55="","",'Hoja de trabajo'!D55)</f>
        <v/>
      </c>
      <c r="C31" s="209">
        <v>0</v>
      </c>
      <c r="D31" s="210">
        <v>0</v>
      </c>
      <c r="E31" s="211">
        <v>0</v>
      </c>
      <c r="F31" s="246"/>
      <c r="G31" s="209">
        <v>0</v>
      </c>
      <c r="H31" s="210">
        <v>0</v>
      </c>
      <c r="I31" s="211">
        <v>0</v>
      </c>
      <c r="J31" s="22"/>
      <c r="K31" s="36">
        <f>'Hoja de trabajo'!L42</f>
        <v>0</v>
      </c>
      <c r="L31" s="38">
        <f>'Hoja de trabajo'!M42</f>
        <v>0</v>
      </c>
      <c r="M31" s="39">
        <f>'Hoja de trabajo'!N42</f>
        <v>0</v>
      </c>
      <c r="N31" s="29"/>
      <c r="O31" s="36">
        <f>'Fracción III 2do 2022'!Q31+K31</f>
        <v>0</v>
      </c>
      <c r="P31" s="38">
        <f>O31+L31</f>
        <v>0</v>
      </c>
      <c r="Q31" s="40">
        <f>P31+M31</f>
        <v>0</v>
      </c>
      <c r="R31" s="177"/>
      <c r="S31" s="7"/>
      <c r="T31" s="7"/>
      <c r="U31" s="7"/>
      <c r="V31" s="7"/>
      <c r="W31" s="271"/>
      <c r="X31" s="271"/>
      <c r="Y31" s="271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31" customFormat="1" ht="18.95" customHeight="1" x14ac:dyDescent="0.3">
      <c r="A32" s="545"/>
      <c r="B32" s="537"/>
      <c r="C32" s="26"/>
      <c r="D32" s="22"/>
      <c r="E32" s="27"/>
      <c r="F32" s="22"/>
      <c r="G32" s="26"/>
      <c r="H32" s="22"/>
      <c r="I32" s="27"/>
      <c r="J32" s="22"/>
      <c r="K32" s="28"/>
      <c r="L32" s="29"/>
      <c r="M32" s="37"/>
      <c r="N32" s="29"/>
      <c r="O32" s="28"/>
      <c r="P32" s="29"/>
      <c r="Q32" s="30"/>
      <c r="S32" s="7"/>
      <c r="T32" s="7"/>
      <c r="U32" s="272"/>
      <c r="V32" s="576" t="s">
        <v>204</v>
      </c>
      <c r="W32" s="576"/>
      <c r="AC32" s="7"/>
      <c r="AD32" s="7"/>
      <c r="AE32" s="7"/>
      <c r="AF32" s="7"/>
      <c r="AG32" s="7"/>
      <c r="AH32" s="7"/>
      <c r="AI32" s="7"/>
    </row>
    <row r="33" spans="1:35" s="31" customFormat="1" ht="18.95" customHeight="1" thickBot="1" x14ac:dyDescent="0.35">
      <c r="A33" s="546"/>
      <c r="B33" s="41"/>
      <c r="C33" s="42"/>
      <c r="D33" s="43"/>
      <c r="E33" s="44"/>
      <c r="F33" s="43"/>
      <c r="G33" s="42"/>
      <c r="H33" s="43"/>
      <c r="I33" s="44"/>
      <c r="J33" s="43"/>
      <c r="K33" s="45"/>
      <c r="L33" s="46"/>
      <c r="M33" s="47"/>
      <c r="N33" s="46"/>
      <c r="O33" s="45"/>
      <c r="P33" s="46"/>
      <c r="Q33" s="48"/>
      <c r="S33" s="7"/>
      <c r="U33" s="272"/>
      <c r="V33" s="577"/>
      <c r="W33" s="577"/>
      <c r="AC33" s="7"/>
      <c r="AD33" s="7"/>
      <c r="AE33" s="7"/>
      <c r="AF33" s="7"/>
      <c r="AG33" s="7"/>
      <c r="AH33" s="7"/>
      <c r="AI33" s="7"/>
    </row>
    <row r="34" spans="1:35" s="31" customFormat="1" x14ac:dyDescent="0.3">
      <c r="A34" s="237"/>
      <c r="B34" s="22"/>
      <c r="C34" s="22"/>
      <c r="D34" s="22"/>
      <c r="E34" s="22"/>
      <c r="F34" s="22"/>
      <c r="G34" s="22"/>
      <c r="H34" s="22"/>
      <c r="I34" s="22"/>
      <c r="J34" s="22"/>
      <c r="K34" s="29"/>
      <c r="L34" s="29"/>
      <c r="M34" s="29"/>
      <c r="N34" s="29"/>
      <c r="O34" s="29"/>
      <c r="P34" s="29"/>
      <c r="Q34" s="49"/>
      <c r="S34" s="7"/>
      <c r="U34" s="272"/>
      <c r="V34" s="273" t="s">
        <v>205</v>
      </c>
      <c r="W34" s="274"/>
      <c r="AC34" s="7"/>
      <c r="AD34" s="7"/>
      <c r="AE34" s="7"/>
      <c r="AF34" s="7"/>
      <c r="AG34" s="7"/>
      <c r="AH34" s="7"/>
      <c r="AI34" s="7"/>
    </row>
    <row r="35" spans="1:35" s="31" customFormat="1" x14ac:dyDescent="0.3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9"/>
      <c r="L35" s="29"/>
      <c r="M35" s="29"/>
      <c r="N35" s="29"/>
      <c r="O35" s="29"/>
      <c r="P35" s="29"/>
      <c r="Q35" s="30"/>
      <c r="S35" s="7"/>
      <c r="U35" s="272"/>
      <c r="V35" s="276"/>
      <c r="W35" s="277"/>
      <c r="AC35" s="7"/>
      <c r="AD35" s="7"/>
      <c r="AE35" s="7"/>
      <c r="AF35" s="7"/>
      <c r="AG35" s="7"/>
      <c r="AH35" s="7"/>
      <c r="AI35" s="7"/>
    </row>
    <row r="36" spans="1:35" s="31" customFormat="1" ht="15.75" thickBot="1" x14ac:dyDescent="0.35">
      <c r="A36" s="69"/>
      <c r="B36" s="50" t="s">
        <v>138</v>
      </c>
      <c r="C36" s="51">
        <f>C12+C16+C19+C22+C25+C28+C31</f>
        <v>0</v>
      </c>
      <c r="D36" s="51">
        <f>D12+D16+D19+D22+D25+D28+D31</f>
        <v>0</v>
      </c>
      <c r="E36" s="51">
        <f>E12+E16+E19+E22+E25+E28+E31</f>
        <v>0</v>
      </c>
      <c r="F36" s="50"/>
      <c r="G36" s="51">
        <f>G12+G16+G19+G22+G25+G28+G31</f>
        <v>0</v>
      </c>
      <c r="H36" s="51">
        <f>H12+H16+H19+H22+H25+H28+H31</f>
        <v>0</v>
      </c>
      <c r="I36" s="51">
        <f>I12+I16+I19+I22+I25+I28+I31</f>
        <v>0</v>
      </c>
      <c r="J36" s="50"/>
      <c r="K36" s="51">
        <f>K12+K16+K19+K22+K25+K28+K31</f>
        <v>0</v>
      </c>
      <c r="L36" s="51">
        <f>L12+L16+L19+L22+L25+L28+L31</f>
        <v>0</v>
      </c>
      <c r="M36" s="51">
        <f>M12+M16+M19+M22+M25+M28+M31</f>
        <v>0</v>
      </c>
      <c r="N36" s="52"/>
      <c r="O36" s="51">
        <f>O12+O16+O19+O22+O25+O28+O31</f>
        <v>0</v>
      </c>
      <c r="P36" s="51">
        <f>P12+P16+P19+P22+P25+P28+P31</f>
        <v>0</v>
      </c>
      <c r="Q36" s="53">
        <f>Q12+Q16+Q19+Q22+Q25+Q28+Q31</f>
        <v>0</v>
      </c>
      <c r="R36" s="178"/>
      <c r="S36" s="67"/>
      <c r="U36" s="279"/>
      <c r="V36" s="280" t="s">
        <v>199</v>
      </c>
      <c r="W36" s="281">
        <f>'Fracción I 2022'!R38</f>
        <v>0</v>
      </c>
      <c r="AC36" s="7"/>
      <c r="AD36" s="7"/>
      <c r="AE36" s="7"/>
      <c r="AF36" s="7"/>
      <c r="AG36" s="7"/>
      <c r="AH36" s="7"/>
      <c r="AI36" s="7"/>
    </row>
    <row r="37" spans="1:35" s="31" customFormat="1" ht="15.75" thickTop="1" x14ac:dyDescent="0.3">
      <c r="A37" s="238"/>
      <c r="Q37" s="54"/>
      <c r="S37" s="7"/>
      <c r="U37" s="272"/>
      <c r="V37" s="280"/>
      <c r="W37" s="277"/>
      <c r="AC37" s="7"/>
      <c r="AD37" s="7"/>
      <c r="AE37" s="7"/>
      <c r="AF37" s="7"/>
      <c r="AG37" s="7"/>
      <c r="AH37" s="7"/>
      <c r="AI37" s="7"/>
    </row>
    <row r="38" spans="1:35" s="31" customFormat="1" x14ac:dyDescent="0.3">
      <c r="A38" s="69"/>
      <c r="B38" s="50" t="s">
        <v>139</v>
      </c>
      <c r="C38" s="55">
        <f>C36</f>
        <v>0</v>
      </c>
      <c r="D38" s="55">
        <f>D36+C38</f>
        <v>0</v>
      </c>
      <c r="E38" s="55">
        <f>E36+D38</f>
        <v>0</v>
      </c>
      <c r="F38" s="50"/>
      <c r="G38" s="55">
        <f>G36+E38</f>
        <v>0</v>
      </c>
      <c r="H38" s="55">
        <f>H36+G38</f>
        <v>0</v>
      </c>
      <c r="I38" s="55">
        <f>I36+H38</f>
        <v>0</v>
      </c>
      <c r="J38" s="50"/>
      <c r="K38" s="55">
        <f>K36+I38</f>
        <v>0</v>
      </c>
      <c r="L38" s="55">
        <f>L36+K38</f>
        <v>0</v>
      </c>
      <c r="M38" s="55">
        <f>M36+L38</f>
        <v>0</v>
      </c>
      <c r="N38" s="52"/>
      <c r="O38" s="55">
        <f>C36+G36+K36</f>
        <v>0</v>
      </c>
      <c r="P38" s="55">
        <f>D36+H36+L36+O38</f>
        <v>0</v>
      </c>
      <c r="Q38" s="56">
        <f>E36+I36+M36+P38</f>
        <v>0</v>
      </c>
      <c r="R38" s="178"/>
      <c r="S38" s="7"/>
      <c r="U38" s="282"/>
      <c r="V38" s="280" t="s">
        <v>194</v>
      </c>
      <c r="W38" s="281"/>
      <c r="AC38" s="68"/>
      <c r="AD38" s="7"/>
      <c r="AE38" s="7"/>
      <c r="AF38" s="7"/>
      <c r="AG38" s="7"/>
      <c r="AH38" s="7"/>
      <c r="AI38" s="7"/>
    </row>
    <row r="39" spans="1:35" s="31" customFormat="1" x14ac:dyDescent="0.3">
      <c r="A39" s="6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2"/>
      <c r="O39" s="50"/>
      <c r="P39" s="50"/>
      <c r="Q39" s="57"/>
      <c r="R39" s="179"/>
      <c r="S39" s="7"/>
      <c r="T39" s="7"/>
      <c r="U39" s="272"/>
      <c r="V39" s="280"/>
      <c r="W39" s="28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31" customFormat="1" x14ac:dyDescent="0.3">
      <c r="A40" s="70"/>
      <c r="B40" s="50" t="s">
        <v>140</v>
      </c>
      <c r="C40" s="58"/>
      <c r="D40" s="59"/>
      <c r="E40" s="59">
        <f>C36+D36+E36</f>
        <v>0</v>
      </c>
      <c r="F40" s="58"/>
      <c r="G40" s="58"/>
      <c r="H40" s="59"/>
      <c r="I40" s="59">
        <f>G36+H36+I36</f>
        <v>0</v>
      </c>
      <c r="J40" s="58"/>
      <c r="K40" s="58"/>
      <c r="L40" s="59"/>
      <c r="M40" s="59">
        <f>K36+L36+M36</f>
        <v>0</v>
      </c>
      <c r="N40" s="58"/>
      <c r="O40" s="58"/>
      <c r="P40" s="59"/>
      <c r="Q40" s="60">
        <f>E40+I40+M40</f>
        <v>0</v>
      </c>
      <c r="R40" s="180"/>
      <c r="S40" s="7"/>
      <c r="T40" s="7"/>
      <c r="U40" s="282"/>
      <c r="V40" s="280" t="s">
        <v>197</v>
      </c>
      <c r="W40" s="281">
        <f>Q40</f>
        <v>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31" customFormat="1" x14ac:dyDescent="0.3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61"/>
      <c r="R41" s="7"/>
      <c r="S41" s="7"/>
      <c r="T41" s="7"/>
      <c r="U41" s="284"/>
      <c r="V41" s="276"/>
      <c r="W41" s="281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31" customFormat="1" x14ac:dyDescent="0.3">
      <c r="A42" s="6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3"/>
      <c r="R42" s="7"/>
      <c r="S42" s="7"/>
      <c r="T42" s="7"/>
      <c r="U42" s="286"/>
      <c r="V42" s="276"/>
      <c r="W42" s="281">
        <f>W36-(W38+W40)</f>
        <v>0</v>
      </c>
      <c r="X42" s="7"/>
      <c r="Y42" s="7"/>
      <c r="Z42" s="7"/>
      <c r="AA42" s="7"/>
      <c r="AB42" s="7"/>
      <c r="AC42" s="7"/>
      <c r="AD42" s="68"/>
      <c r="AE42" s="7"/>
      <c r="AF42" s="7"/>
      <c r="AG42" s="7"/>
      <c r="AH42" s="7"/>
      <c r="AI42" s="7"/>
    </row>
    <row r="43" spans="1:35" ht="15.75" thickBot="1" x14ac:dyDescent="0.3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U43" s="283"/>
      <c r="V43" s="287"/>
      <c r="W43" s="294"/>
    </row>
    <row r="44" spans="1:35" s="31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31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8"/>
      <c r="AF45" s="7"/>
      <c r="AG45" s="7"/>
      <c r="AH45" s="7"/>
      <c r="AI45" s="7"/>
    </row>
    <row r="46" spans="1:35" s="31" customFormat="1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8"/>
      <c r="AG46" s="7"/>
      <c r="AH46" s="7"/>
      <c r="AI46" s="7"/>
    </row>
    <row r="47" spans="1:35" s="31" customFormat="1" ht="13.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31" customFormat="1" x14ac:dyDescent="0.3">
      <c r="A48" s="7"/>
      <c r="B48" s="369" t="s">
        <v>141</v>
      </c>
      <c r="C48" s="7"/>
      <c r="D48" s="7"/>
      <c r="E48" s="7"/>
      <c r="F48" s="7"/>
      <c r="G48" s="575" t="s">
        <v>142</v>
      </c>
      <c r="H48" s="575"/>
      <c r="I48" s="575"/>
      <c r="J48" s="7"/>
      <c r="K48" s="7"/>
      <c r="L48" s="7"/>
      <c r="M48" s="7"/>
      <c r="N48" s="7"/>
      <c r="O48" s="575" t="s">
        <v>143</v>
      </c>
      <c r="P48" s="575"/>
      <c r="Q48" s="57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31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68"/>
      <c r="AH49" s="68"/>
      <c r="AI49" s="68"/>
    </row>
    <row r="50" spans="1:35" s="31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</sheetData>
  <mergeCells count="41">
    <mergeCell ref="G48:I48"/>
    <mergeCell ref="O48:Q48"/>
    <mergeCell ref="A12:A33"/>
    <mergeCell ref="T11:AB11"/>
    <mergeCell ref="B12:B13"/>
    <mergeCell ref="B19:B20"/>
    <mergeCell ref="B22:B23"/>
    <mergeCell ref="Y13:Y15"/>
    <mergeCell ref="Z13:Z15"/>
    <mergeCell ref="AA13:AA15"/>
    <mergeCell ref="B25:B26"/>
    <mergeCell ref="B28:B29"/>
    <mergeCell ref="B31:B32"/>
    <mergeCell ref="B16:B17"/>
    <mergeCell ref="V32:W33"/>
    <mergeCell ref="W24:Y24"/>
    <mergeCell ref="O7:Q8"/>
    <mergeCell ref="C7:M7"/>
    <mergeCell ref="O6:Q6"/>
    <mergeCell ref="C8:E8"/>
    <mergeCell ref="A6:M6"/>
    <mergeCell ref="G8:I8"/>
    <mergeCell ref="K8:M8"/>
    <mergeCell ref="A7:A9"/>
    <mergeCell ref="B7:B9"/>
    <mergeCell ref="T1:AB1"/>
    <mergeCell ref="Z3:AB3"/>
    <mergeCell ref="T3:V3"/>
    <mergeCell ref="W3:Y3"/>
    <mergeCell ref="T5:V5"/>
    <mergeCell ref="W5:Y5"/>
    <mergeCell ref="Z5:AB5"/>
    <mergeCell ref="T2:AB2"/>
    <mergeCell ref="T4:V4"/>
    <mergeCell ref="W4:Y4"/>
    <mergeCell ref="Z4:AB4"/>
    <mergeCell ref="A1:Q1"/>
    <mergeCell ref="A2:Q2"/>
    <mergeCell ref="A3:Q3"/>
    <mergeCell ref="A4:Q4"/>
    <mergeCell ref="A5:Q5"/>
  </mergeCells>
  <printOptions horizontalCentered="1"/>
  <pageMargins left="0.78740157480314965" right="0.39370078740157483" top="0.39370078740157483" bottom="0.39370078740157483" header="0.31496062992125984" footer="0.31496062992125984"/>
  <pageSetup scale="59" fitToWidth="2" orientation="landscape" r:id="rId1"/>
  <colBreaks count="1" manualBreakCount="1">
    <brk id="18" max="1048575" man="1"/>
  </colBreaks>
  <ignoredErrors>
    <ignoredError sqref="Y3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AI50"/>
  <sheetViews>
    <sheetView zoomScale="80" zoomScaleNormal="80" workbookViewId="0">
      <selection sqref="A1:Q1"/>
    </sheetView>
  </sheetViews>
  <sheetFormatPr baseColWidth="10" defaultColWidth="11.42578125" defaultRowHeight="15" x14ac:dyDescent="0.3"/>
  <cols>
    <col min="1" max="1" width="20.85546875" style="7" customWidth="1"/>
    <col min="2" max="2" width="37.5703125" style="7" customWidth="1"/>
    <col min="3" max="3" width="11.7109375" style="7" customWidth="1"/>
    <col min="4" max="4" width="12.85546875" style="7" customWidth="1"/>
    <col min="5" max="5" width="13" style="7" customWidth="1"/>
    <col min="6" max="6" width="0.85546875" style="7" customWidth="1"/>
    <col min="7" max="8" width="12.28515625" style="7" customWidth="1"/>
    <col min="9" max="9" width="12.7109375" style="7" customWidth="1"/>
    <col min="10" max="10" width="0.85546875" style="7" customWidth="1"/>
    <col min="11" max="11" width="11.85546875" style="7" customWidth="1"/>
    <col min="12" max="13" width="12.7109375" style="7" customWidth="1"/>
    <col min="14" max="14" width="0.85546875" style="7" customWidth="1"/>
    <col min="15" max="15" width="13.5703125" style="7" customWidth="1"/>
    <col min="16" max="16" width="13.28515625" style="7" customWidth="1"/>
    <col min="17" max="17" width="16" style="7" customWidth="1"/>
    <col min="18" max="19" width="1.5703125" style="7" customWidth="1"/>
    <col min="20" max="28" width="14.7109375" style="7" customWidth="1"/>
    <col min="29" max="29" width="9.42578125" style="7" customWidth="1"/>
    <col min="30" max="16384" width="11.42578125" style="7"/>
  </cols>
  <sheetData>
    <row r="1" spans="1:35" s="4" customFormat="1" ht="20.25" customHeight="1" x14ac:dyDescent="0.2">
      <c r="A1" s="549" t="s">
        <v>174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173"/>
      <c r="T1" s="581" t="s">
        <v>175</v>
      </c>
      <c r="U1" s="582"/>
      <c r="V1" s="582"/>
      <c r="W1" s="582"/>
      <c r="X1" s="582"/>
      <c r="Y1" s="582"/>
      <c r="Z1" s="582"/>
      <c r="AA1" s="582"/>
      <c r="AB1" s="583"/>
      <c r="AE1" s="5"/>
    </row>
    <row r="2" spans="1:35" s="4" customFormat="1" ht="20.25" customHeight="1" x14ac:dyDescent="0.2">
      <c r="A2" s="549" t="s">
        <v>224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173"/>
      <c r="T2" s="553">
        <f>Q40</f>
        <v>0</v>
      </c>
      <c r="U2" s="554"/>
      <c r="V2" s="554"/>
      <c r="W2" s="554"/>
      <c r="X2" s="554"/>
      <c r="Y2" s="554"/>
      <c r="Z2" s="554"/>
      <c r="AA2" s="554"/>
      <c r="AB2" s="555"/>
      <c r="AD2" s="189"/>
      <c r="AE2" s="189"/>
      <c r="AF2" s="189"/>
      <c r="AG2" s="189"/>
    </row>
    <row r="3" spans="1:35" s="4" customFormat="1" ht="20.25" customHeight="1" x14ac:dyDescent="0.3">
      <c r="A3" s="550" t="s">
        <v>177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173"/>
      <c r="S3" s="7"/>
      <c r="T3" s="584">
        <f>IF(Q40=0,0,T4/$Q$40)</f>
        <v>0</v>
      </c>
      <c r="U3" s="585"/>
      <c r="V3" s="585"/>
      <c r="W3" s="584">
        <f>IF(Q40=0,0,W4/$Q$40)</f>
        <v>0</v>
      </c>
      <c r="X3" s="585"/>
      <c r="Y3" s="585"/>
      <c r="Z3" s="584">
        <f>IF(Q40=0,0,Z4/$Q$40)</f>
        <v>0</v>
      </c>
      <c r="AA3" s="585"/>
      <c r="AB3" s="585"/>
      <c r="AC3" s="8"/>
      <c r="AD3" s="189"/>
      <c r="AE3" s="189"/>
      <c r="AF3" s="189"/>
      <c r="AG3" s="189"/>
    </row>
    <row r="4" spans="1:35" s="4" customFormat="1" ht="20.25" customHeight="1" x14ac:dyDescent="0.3">
      <c r="A4" s="551" t="s">
        <v>150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173"/>
      <c r="S4" s="7"/>
      <c r="T4" s="553">
        <f>E40</f>
        <v>0</v>
      </c>
      <c r="U4" s="589"/>
      <c r="V4" s="590"/>
      <c r="W4" s="553">
        <f>I40</f>
        <v>0</v>
      </c>
      <c r="X4" s="589"/>
      <c r="Y4" s="590"/>
      <c r="Z4" s="553">
        <f>M40</f>
        <v>0</v>
      </c>
      <c r="AA4" s="589"/>
      <c r="AB4" s="590"/>
      <c r="AC4" s="172"/>
      <c r="AD4" s="189"/>
      <c r="AE4" s="189"/>
      <c r="AF4" s="189"/>
      <c r="AG4" s="189"/>
    </row>
    <row r="5" spans="1:35" s="4" customFormat="1" ht="20.25" customHeight="1" x14ac:dyDescent="0.3">
      <c r="A5" s="552" t="s">
        <v>225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173"/>
      <c r="S5" s="7"/>
      <c r="T5" s="591" t="s">
        <v>179</v>
      </c>
      <c r="U5" s="592"/>
      <c r="V5" s="593"/>
      <c r="W5" s="594" t="s">
        <v>180</v>
      </c>
      <c r="X5" s="595"/>
      <c r="Y5" s="596"/>
      <c r="Z5" s="594" t="s">
        <v>181</v>
      </c>
      <c r="AA5" s="595"/>
      <c r="AB5" s="596"/>
      <c r="AC5" s="7"/>
      <c r="AD5" s="189"/>
      <c r="AE5" s="189"/>
      <c r="AF5" s="189"/>
      <c r="AG5" s="189"/>
    </row>
    <row r="6" spans="1:35" ht="21.75" x14ac:dyDescent="0.4">
      <c r="A6" s="541" t="s">
        <v>226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N6" s="6"/>
      <c r="O6" s="541" t="s">
        <v>227</v>
      </c>
      <c r="P6" s="542"/>
      <c r="Q6" s="543"/>
      <c r="R6" s="174"/>
      <c r="T6" s="247" t="s">
        <v>172</v>
      </c>
      <c r="U6" s="247" t="s">
        <v>135</v>
      </c>
      <c r="V6" s="247" t="s">
        <v>136</v>
      </c>
      <c r="W6" s="247" t="s">
        <v>172</v>
      </c>
      <c r="X6" s="247" t="s">
        <v>135</v>
      </c>
      <c r="Y6" s="247" t="s">
        <v>136</v>
      </c>
      <c r="Z6" s="247" t="s">
        <v>172</v>
      </c>
      <c r="AA6" s="247" t="s">
        <v>135</v>
      </c>
      <c r="AB6" s="247" t="s">
        <v>136</v>
      </c>
      <c r="AD6" s="189"/>
      <c r="AE6" s="189"/>
      <c r="AF6" s="189"/>
      <c r="AG6" s="189"/>
      <c r="AH6" s="4"/>
      <c r="AI6" s="4"/>
    </row>
    <row r="7" spans="1:35" ht="12.75" customHeight="1" x14ac:dyDescent="0.3">
      <c r="A7" s="547" t="s">
        <v>153</v>
      </c>
      <c r="B7" s="548" t="s">
        <v>184</v>
      </c>
      <c r="C7" s="568" t="s">
        <v>185</v>
      </c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9"/>
      <c r="O7" s="562" t="s">
        <v>228</v>
      </c>
      <c r="P7" s="563"/>
      <c r="Q7" s="564"/>
      <c r="R7" s="175"/>
      <c r="S7" s="31"/>
      <c r="T7" s="248">
        <f>C12</f>
        <v>0</v>
      </c>
      <c r="U7" s="248">
        <f t="shared" ref="U7:V7" si="0">D12</f>
        <v>0</v>
      </c>
      <c r="V7" s="248">
        <f t="shared" si="0"/>
        <v>0</v>
      </c>
      <c r="W7" s="248">
        <f>G12</f>
        <v>0</v>
      </c>
      <c r="X7" s="248">
        <f t="shared" ref="X7:Y7" si="1">H12</f>
        <v>0</v>
      </c>
      <c r="Y7" s="248">
        <f t="shared" si="1"/>
        <v>0</v>
      </c>
      <c r="Z7" s="248">
        <f>K12</f>
        <v>0</v>
      </c>
      <c r="AA7" s="248">
        <f t="shared" ref="AA7:AB7" si="2">L12</f>
        <v>0</v>
      </c>
      <c r="AB7" s="248">
        <f t="shared" si="2"/>
        <v>0</v>
      </c>
      <c r="AG7" s="4"/>
      <c r="AH7" s="4"/>
      <c r="AI7" s="4"/>
    </row>
    <row r="8" spans="1:35" ht="12.75" customHeight="1" x14ac:dyDescent="0.3">
      <c r="A8" s="547"/>
      <c r="B8" s="548"/>
      <c r="C8" s="571" t="s">
        <v>179</v>
      </c>
      <c r="D8" s="539"/>
      <c r="E8" s="540"/>
      <c r="F8" s="10"/>
      <c r="G8" s="538" t="s">
        <v>180</v>
      </c>
      <c r="H8" s="539"/>
      <c r="I8" s="540"/>
      <c r="J8" s="11"/>
      <c r="K8" s="572" t="s">
        <v>181</v>
      </c>
      <c r="L8" s="573"/>
      <c r="M8" s="574"/>
      <c r="N8" s="12"/>
      <c r="O8" s="565"/>
      <c r="P8" s="566"/>
      <c r="Q8" s="567"/>
      <c r="R8" s="175"/>
      <c r="S8" s="31"/>
      <c r="T8" s="249">
        <f>IF(T4=0,0,T7/T4)</f>
        <v>0</v>
      </c>
      <c r="U8" s="249">
        <f>IF(T4=0,0,U7/T4)</f>
        <v>0</v>
      </c>
      <c r="V8" s="249">
        <f>IF(T4=0,0,V7/T4)</f>
        <v>0</v>
      </c>
      <c r="W8" s="249">
        <f>IF(W4=0,0,W7/W4)</f>
        <v>0</v>
      </c>
      <c r="X8" s="249">
        <f>IF(W4=0,0,X7/W4)</f>
        <v>0</v>
      </c>
      <c r="Y8" s="249">
        <f>IF(W4=0,0,Y7/W4)</f>
        <v>0</v>
      </c>
      <c r="Z8" s="249">
        <f>IF(Z4=0,0,Z7/Z4)</f>
        <v>0</v>
      </c>
      <c r="AA8" s="249">
        <f>IF(Z4=0,0,AA7/Z4)</f>
        <v>0</v>
      </c>
      <c r="AB8" s="249">
        <f>IF(Z4=0,0,AB7/Z4)</f>
        <v>0</v>
      </c>
      <c r="AG8" s="4"/>
      <c r="AH8" s="4"/>
      <c r="AI8" s="4"/>
    </row>
    <row r="9" spans="1:35" ht="15.75" thickBot="1" x14ac:dyDescent="0.35">
      <c r="A9" s="547"/>
      <c r="B9" s="548"/>
      <c r="C9" s="13" t="s">
        <v>172</v>
      </c>
      <c r="D9" s="13" t="s">
        <v>135</v>
      </c>
      <c r="E9" s="13" t="s">
        <v>136</v>
      </c>
      <c r="F9" s="14"/>
      <c r="G9" s="13" t="s">
        <v>172</v>
      </c>
      <c r="H9" s="13" t="s">
        <v>135</v>
      </c>
      <c r="I9" s="13" t="s">
        <v>136</v>
      </c>
      <c r="J9" s="14"/>
      <c r="K9" s="13" t="s">
        <v>172</v>
      </c>
      <c r="L9" s="13" t="s">
        <v>135</v>
      </c>
      <c r="M9" s="13" t="s">
        <v>136</v>
      </c>
      <c r="N9" s="14"/>
      <c r="O9" s="15" t="s">
        <v>229</v>
      </c>
      <c r="P9" s="15" t="s">
        <v>230</v>
      </c>
      <c r="Q9" s="15" t="s">
        <v>231</v>
      </c>
      <c r="R9" s="176"/>
      <c r="S9" s="31"/>
      <c r="T9" s="250"/>
      <c r="U9" s="250"/>
      <c r="V9" s="250"/>
      <c r="W9" s="250"/>
      <c r="X9" s="250"/>
      <c r="Y9" s="250"/>
      <c r="Z9" s="250"/>
      <c r="AA9" s="250"/>
      <c r="AB9" s="250"/>
    </row>
    <row r="10" spans="1:35" x14ac:dyDescent="0.3">
      <c r="A10" s="17"/>
      <c r="B10" s="18"/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3"/>
      <c r="S10" s="31"/>
      <c r="T10" s="251"/>
      <c r="U10" s="252"/>
      <c r="V10" s="252"/>
      <c r="W10" s="252"/>
      <c r="X10" s="252"/>
      <c r="Y10" s="252"/>
      <c r="Z10" s="252"/>
      <c r="AA10" s="252"/>
      <c r="AB10" s="253"/>
    </row>
    <row r="11" spans="1:35" s="31" customFormat="1" ht="15" customHeight="1" x14ac:dyDescent="0.3">
      <c r="A11" s="162"/>
      <c r="B11" s="162"/>
      <c r="C11" s="26"/>
      <c r="D11" s="22"/>
      <c r="E11" s="27"/>
      <c r="F11" s="22"/>
      <c r="G11" s="26"/>
      <c r="H11" s="22"/>
      <c r="I11" s="27"/>
      <c r="J11" s="22"/>
      <c r="K11" s="26"/>
      <c r="L11" s="22"/>
      <c r="M11" s="27"/>
      <c r="N11" s="22"/>
      <c r="O11" s="28"/>
      <c r="P11" s="29"/>
      <c r="Q11" s="30"/>
      <c r="T11" s="586" t="s">
        <v>189</v>
      </c>
      <c r="U11" s="587"/>
      <c r="V11" s="587"/>
      <c r="W11" s="587"/>
      <c r="X11" s="587"/>
      <c r="Y11" s="587"/>
      <c r="Z11" s="587"/>
      <c r="AA11" s="587"/>
      <c r="AB11" s="588"/>
      <c r="AC11" s="7"/>
      <c r="AD11" s="7"/>
      <c r="AE11" s="7"/>
      <c r="AF11" s="7"/>
      <c r="AG11" s="7"/>
      <c r="AH11" s="7"/>
      <c r="AI11" s="7"/>
    </row>
    <row r="12" spans="1:35" s="31" customFormat="1" ht="18.95" customHeight="1" x14ac:dyDescent="0.3">
      <c r="A12" s="544" t="str">
        <f>VLOOKUP('Hoja de trabajo'!$A$2,Hoja1!$B$1:$C$34,2,FALSE)</f>
        <v>Elegir Institución en Hoja de trabajo</v>
      </c>
      <c r="B12" s="537" t="str">
        <f>'Hoja de trabajo'!D49</f>
        <v>SUBSIDIOS FEDERALES PARA ORGANISMOS DESCENTRALIZADOS ESTATALES       U006</v>
      </c>
      <c r="C12" s="209">
        <v>0</v>
      </c>
      <c r="D12" s="210">
        <v>0</v>
      </c>
      <c r="E12" s="211">
        <v>0</v>
      </c>
      <c r="F12" s="246"/>
      <c r="G12" s="209">
        <v>0</v>
      </c>
      <c r="H12" s="210">
        <v>0</v>
      </c>
      <c r="I12" s="211">
        <v>0</v>
      </c>
      <c r="J12" s="246"/>
      <c r="K12" s="209">
        <v>0</v>
      </c>
      <c r="L12" s="210">
        <v>0</v>
      </c>
      <c r="M12" s="211">
        <v>0</v>
      </c>
      <c r="N12" s="29"/>
      <c r="O12" s="36">
        <f>'Fracción III 3er 2022'!Q12+C12+G12+K12</f>
        <v>0</v>
      </c>
      <c r="P12" s="177">
        <f>O12+D12+H12+L12</f>
        <v>0</v>
      </c>
      <c r="Q12" s="245">
        <f>P12+E12+I12+M12</f>
        <v>0</v>
      </c>
      <c r="R12" s="177"/>
      <c r="T12" s="62"/>
      <c r="U12" s="7"/>
      <c r="V12" s="68"/>
      <c r="W12" s="7"/>
      <c r="X12" s="68"/>
      <c r="Y12" s="7"/>
      <c r="Z12" s="7"/>
      <c r="AA12" s="7"/>
      <c r="AB12" s="63"/>
      <c r="AC12" s="7"/>
      <c r="AD12" s="7"/>
      <c r="AE12" s="7"/>
      <c r="AF12" s="7"/>
      <c r="AG12" s="7"/>
      <c r="AH12" s="7"/>
      <c r="AI12" s="7"/>
    </row>
    <row r="13" spans="1:35" s="31" customFormat="1" ht="18.95" customHeight="1" x14ac:dyDescent="0.3">
      <c r="A13" s="545"/>
      <c r="B13" s="537"/>
      <c r="C13" s="35"/>
      <c r="D13" s="34"/>
      <c r="E13" s="32"/>
      <c r="F13" s="33"/>
      <c r="G13" s="35"/>
      <c r="H13" s="34"/>
      <c r="I13" s="32"/>
      <c r="J13" s="33"/>
      <c r="K13" s="35"/>
      <c r="L13" s="34"/>
      <c r="M13" s="32"/>
      <c r="N13" s="29"/>
      <c r="O13" s="36"/>
      <c r="P13" s="38"/>
      <c r="Q13" s="40"/>
      <c r="R13" s="177"/>
      <c r="T13" s="62"/>
      <c r="U13" s="7"/>
      <c r="V13" s="68"/>
      <c r="W13" s="7"/>
      <c r="X13" s="68"/>
      <c r="Y13" s="597" t="s">
        <v>190</v>
      </c>
      <c r="Z13" s="558" t="s">
        <v>191</v>
      </c>
      <c r="AA13" s="578" t="s">
        <v>192</v>
      </c>
      <c r="AB13" s="63"/>
      <c r="AC13" s="7"/>
      <c r="AD13" s="7"/>
      <c r="AE13" s="7"/>
      <c r="AF13" s="7"/>
      <c r="AG13" s="7"/>
      <c r="AH13" s="7"/>
      <c r="AI13" s="7"/>
    </row>
    <row r="14" spans="1:35" s="31" customFormat="1" ht="5.25" customHeight="1" x14ac:dyDescent="0.3">
      <c r="A14" s="545"/>
      <c r="B14" s="386"/>
      <c r="C14" s="156"/>
      <c r="D14" s="157"/>
      <c r="E14" s="158"/>
      <c r="F14" s="22"/>
      <c r="G14" s="156"/>
      <c r="H14" s="157"/>
      <c r="I14" s="158"/>
      <c r="J14" s="22"/>
      <c r="K14" s="156"/>
      <c r="L14" s="157"/>
      <c r="M14" s="158"/>
      <c r="N14" s="29"/>
      <c r="O14" s="159"/>
      <c r="P14" s="160"/>
      <c r="Q14" s="161"/>
      <c r="T14" s="62"/>
      <c r="U14" s="7"/>
      <c r="V14" s="68"/>
      <c r="W14" s="7"/>
      <c r="X14" s="68"/>
      <c r="Y14" s="598"/>
      <c r="Z14" s="559"/>
      <c r="AA14" s="579"/>
      <c r="AB14" s="63"/>
      <c r="AC14" s="7"/>
      <c r="AD14" s="7"/>
      <c r="AE14" s="7"/>
      <c r="AF14" s="7"/>
      <c r="AG14" s="7"/>
      <c r="AH14" s="7"/>
      <c r="AI14" s="7"/>
    </row>
    <row r="15" spans="1:35" s="31" customFormat="1" ht="18.95" customHeight="1" x14ac:dyDescent="0.3">
      <c r="A15" s="545"/>
      <c r="B15" s="386"/>
      <c r="C15" s="26"/>
      <c r="D15" s="22"/>
      <c r="E15" s="27"/>
      <c r="F15" s="22"/>
      <c r="G15" s="26"/>
      <c r="H15" s="22"/>
      <c r="I15" s="27"/>
      <c r="J15" s="22"/>
      <c r="K15" s="28"/>
      <c r="L15" s="29"/>
      <c r="M15" s="37"/>
      <c r="N15" s="29"/>
      <c r="O15" s="28"/>
      <c r="P15" s="29"/>
      <c r="Q15" s="30"/>
      <c r="T15" s="62"/>
      <c r="U15" s="7"/>
      <c r="V15" s="7"/>
      <c r="W15" s="7"/>
      <c r="X15" s="68"/>
      <c r="Y15" s="599"/>
      <c r="Z15" s="560"/>
      <c r="AA15" s="580"/>
      <c r="AB15" s="63"/>
      <c r="AC15" s="7"/>
      <c r="AD15" s="7"/>
      <c r="AE15" s="7"/>
      <c r="AF15" s="7"/>
      <c r="AG15" s="7"/>
      <c r="AH15" s="7"/>
      <c r="AI15" s="7"/>
    </row>
    <row r="16" spans="1:35" s="31" customFormat="1" ht="18.95" customHeight="1" x14ac:dyDescent="0.3">
      <c r="A16" s="545"/>
      <c r="B16" s="537" t="str">
        <f>'Hoja de trabajo'!D50</f>
        <v>PROGRAMA PARA EL DESARROLLO PROFESIONAL DOCENTE (PRODEP)                   S247</v>
      </c>
      <c r="C16" s="209">
        <v>0</v>
      </c>
      <c r="D16" s="210">
        <v>0</v>
      </c>
      <c r="E16" s="211">
        <v>0</v>
      </c>
      <c r="F16" s="246"/>
      <c r="G16" s="209">
        <v>0</v>
      </c>
      <c r="H16" s="210">
        <v>0</v>
      </c>
      <c r="I16" s="211">
        <v>0</v>
      </c>
      <c r="J16" s="22"/>
      <c r="K16" s="36">
        <f>'Hoja de trabajo'!P32</f>
        <v>0</v>
      </c>
      <c r="L16" s="38">
        <f>'Hoja de trabajo'!Q32</f>
        <v>0</v>
      </c>
      <c r="M16" s="39">
        <f>'Hoja de trabajo'!R32</f>
        <v>0</v>
      </c>
      <c r="N16" s="29"/>
      <c r="O16" s="36">
        <f>'Fracción III 3er 2022'!Q16+K16</f>
        <v>0</v>
      </c>
      <c r="P16" s="38">
        <f>O16+L16</f>
        <v>0</v>
      </c>
      <c r="Q16" s="40">
        <f>P16+M16</f>
        <v>0</v>
      </c>
      <c r="R16" s="177"/>
      <c r="T16" s="62"/>
      <c r="U16" s="7"/>
      <c r="V16" s="7"/>
      <c r="W16" s="7"/>
      <c r="X16" s="68"/>
      <c r="AB16" s="63"/>
      <c r="AC16" s="7"/>
      <c r="AD16" s="7"/>
      <c r="AE16" s="7"/>
      <c r="AF16" s="7"/>
      <c r="AG16" s="7"/>
      <c r="AH16" s="7"/>
      <c r="AI16" s="7"/>
    </row>
    <row r="17" spans="1:35" s="31" customFormat="1" ht="18.95" customHeight="1" x14ac:dyDescent="0.3">
      <c r="A17" s="545"/>
      <c r="B17" s="537"/>
      <c r="C17" s="26"/>
      <c r="D17" s="22"/>
      <c r="E17" s="27"/>
      <c r="F17" s="22"/>
      <c r="G17" s="26"/>
      <c r="H17" s="22"/>
      <c r="I17" s="27"/>
      <c r="J17" s="22"/>
      <c r="K17" s="36"/>
      <c r="L17" s="29"/>
      <c r="M17" s="37"/>
      <c r="N17" s="29"/>
      <c r="O17" s="28"/>
      <c r="P17" s="29"/>
      <c r="Q17" s="30"/>
      <c r="T17" s="62"/>
      <c r="U17" s="254"/>
      <c r="W17" s="255" t="s">
        <v>193</v>
      </c>
      <c r="X17" s="68"/>
      <c r="Y17" s="86"/>
      <c r="Z17" s="256">
        <f>'Fracción III 1er 2022'!Z17</f>
        <v>0</v>
      </c>
      <c r="AA17" s="257" t="s">
        <v>194</v>
      </c>
      <c r="AB17" s="63"/>
      <c r="AC17" s="7"/>
      <c r="AE17" s="7"/>
      <c r="AF17" s="7"/>
      <c r="AG17" s="7"/>
      <c r="AH17" s="7"/>
      <c r="AI17" s="7"/>
    </row>
    <row r="18" spans="1:35" s="31" customFormat="1" ht="18.95" customHeight="1" x14ac:dyDescent="0.3">
      <c r="A18" s="545"/>
      <c r="B18" s="387"/>
      <c r="C18" s="26"/>
      <c r="D18" s="22"/>
      <c r="E18" s="27"/>
      <c r="F18" s="22"/>
      <c r="G18" s="26"/>
      <c r="H18" s="22"/>
      <c r="I18" s="27"/>
      <c r="J18" s="22"/>
      <c r="K18" s="36"/>
      <c r="L18" s="29"/>
      <c r="M18" s="37"/>
      <c r="N18" s="29"/>
      <c r="O18" s="28"/>
      <c r="P18" s="29"/>
      <c r="Q18" s="30"/>
      <c r="T18" s="62"/>
      <c r="U18" s="7"/>
      <c r="W18" s="7"/>
      <c r="X18" s="7"/>
      <c r="Y18" s="86"/>
      <c r="Z18" s="256"/>
      <c r="AA18" s="257"/>
      <c r="AB18" s="63"/>
      <c r="AC18" s="7"/>
      <c r="AE18" s="7"/>
      <c r="AF18" s="7"/>
      <c r="AG18" s="7"/>
      <c r="AH18" s="7"/>
      <c r="AI18" s="7"/>
    </row>
    <row r="19" spans="1:35" s="31" customFormat="1" ht="18.95" customHeight="1" x14ac:dyDescent="0.3">
      <c r="A19" s="545"/>
      <c r="B19" s="561" t="str">
        <f>'Hoja de trabajo'!D51</f>
        <v>EXTRAORDINARIO                                                                                                          U006</v>
      </c>
      <c r="C19" s="209">
        <v>0</v>
      </c>
      <c r="D19" s="210">
        <v>0</v>
      </c>
      <c r="E19" s="211">
        <v>0</v>
      </c>
      <c r="F19" s="246"/>
      <c r="G19" s="209">
        <v>0</v>
      </c>
      <c r="H19" s="210">
        <v>0</v>
      </c>
      <c r="I19" s="211">
        <v>0</v>
      </c>
      <c r="J19" s="22"/>
      <c r="K19" s="36">
        <f>'Hoja de trabajo'!P34</f>
        <v>0</v>
      </c>
      <c r="L19" s="38">
        <f>'Hoja de trabajo'!Q34</f>
        <v>0</v>
      </c>
      <c r="M19" s="39">
        <f>'Hoja de trabajo'!R34</f>
        <v>0</v>
      </c>
      <c r="N19" s="29"/>
      <c r="O19" s="36">
        <f>'Fracción III 3er 2022'!Q19+K19</f>
        <v>0</v>
      </c>
      <c r="P19" s="38">
        <f>O19+L19</f>
        <v>0</v>
      </c>
      <c r="Q19" s="40">
        <f>P19+M19</f>
        <v>0</v>
      </c>
      <c r="R19" s="177"/>
      <c r="T19" s="62"/>
      <c r="U19" s="7"/>
      <c r="W19" s="255" t="s">
        <v>196</v>
      </c>
      <c r="X19" s="7"/>
      <c r="Y19" s="86">
        <f>W40</f>
        <v>0</v>
      </c>
      <c r="Z19" s="256">
        <f>'Fracción III 1er 2022'!Z19</f>
        <v>0</v>
      </c>
      <c r="AA19" s="257" t="s">
        <v>197</v>
      </c>
      <c r="AB19" s="63"/>
      <c r="AC19" s="7"/>
      <c r="AE19" s="7"/>
      <c r="AF19" s="7"/>
      <c r="AG19" s="7"/>
      <c r="AH19" s="7"/>
      <c r="AI19" s="7"/>
    </row>
    <row r="20" spans="1:35" s="31" customFormat="1" ht="18.95" customHeight="1" x14ac:dyDescent="0.3">
      <c r="A20" s="545"/>
      <c r="B20" s="561"/>
      <c r="C20" s="26"/>
      <c r="D20" s="22"/>
      <c r="E20" s="27"/>
      <c r="F20" s="22"/>
      <c r="G20" s="26"/>
      <c r="H20" s="22"/>
      <c r="I20" s="27"/>
      <c r="J20" s="22"/>
      <c r="K20" s="28"/>
      <c r="L20" s="29"/>
      <c r="M20" s="37"/>
      <c r="N20" s="29"/>
      <c r="O20" s="28"/>
      <c r="P20" s="29"/>
      <c r="Q20" s="30"/>
      <c r="T20" s="62"/>
      <c r="U20" s="7"/>
      <c r="W20" s="7"/>
      <c r="X20" s="7"/>
      <c r="Y20" s="7"/>
      <c r="Z20" s="7"/>
      <c r="AA20" s="257"/>
      <c r="AB20" s="63"/>
      <c r="AC20" s="7"/>
      <c r="AF20" s="7"/>
      <c r="AG20" s="7"/>
      <c r="AH20" s="7"/>
      <c r="AI20" s="7"/>
    </row>
    <row r="21" spans="1:35" s="31" customFormat="1" ht="18.95" customHeight="1" thickBot="1" x14ac:dyDescent="0.35">
      <c r="A21" s="545"/>
      <c r="B21" s="387"/>
      <c r="C21" s="26"/>
      <c r="D21" s="22"/>
      <c r="E21" s="27"/>
      <c r="F21" s="22"/>
      <c r="G21" s="26"/>
      <c r="H21" s="22"/>
      <c r="I21" s="27"/>
      <c r="J21" s="22"/>
      <c r="K21" s="28"/>
      <c r="L21" s="29"/>
      <c r="M21" s="37"/>
      <c r="N21" s="29"/>
      <c r="O21" s="28"/>
      <c r="P21" s="29"/>
      <c r="Q21" s="30"/>
      <c r="T21" s="62"/>
      <c r="U21" s="7"/>
      <c r="W21" s="7" t="s">
        <v>198</v>
      </c>
      <c r="X21" s="68"/>
      <c r="Y21" s="258">
        <f>Y17+Y19</f>
        <v>0</v>
      </c>
      <c r="Z21" s="259">
        <f>Z17+Z19</f>
        <v>0</v>
      </c>
      <c r="AA21" s="257" t="s">
        <v>199</v>
      </c>
      <c r="AB21" s="63"/>
      <c r="AC21" s="7"/>
      <c r="AD21" s="7"/>
      <c r="AG21" s="7"/>
      <c r="AH21" s="7"/>
      <c r="AI21" s="7"/>
    </row>
    <row r="22" spans="1:35" s="31" customFormat="1" ht="18.95" customHeight="1" thickTop="1" thickBot="1" x14ac:dyDescent="0.35">
      <c r="A22" s="545"/>
      <c r="B22" s="537" t="str">
        <f>'Hoja de trabajo'!D52</f>
        <v>AAA</v>
      </c>
      <c r="C22" s="209">
        <v>0</v>
      </c>
      <c r="D22" s="210">
        <v>0</v>
      </c>
      <c r="E22" s="211">
        <v>0</v>
      </c>
      <c r="F22" s="246"/>
      <c r="G22" s="209">
        <v>0</v>
      </c>
      <c r="H22" s="210">
        <v>0</v>
      </c>
      <c r="I22" s="211">
        <v>0</v>
      </c>
      <c r="J22" s="22"/>
      <c r="K22" s="36">
        <f>'Hoja de trabajo'!P36</f>
        <v>0</v>
      </c>
      <c r="L22" s="38">
        <f>'Hoja de trabajo'!Q36</f>
        <v>0</v>
      </c>
      <c r="M22" s="39">
        <f>'Hoja de trabajo'!R36</f>
        <v>0</v>
      </c>
      <c r="N22" s="29"/>
      <c r="O22" s="36">
        <f>'Fracción III 3er 2022'!Q22+K22</f>
        <v>0</v>
      </c>
      <c r="P22" s="38">
        <f>O22+L22</f>
        <v>0</v>
      </c>
      <c r="Q22" s="40">
        <f>P22+M22</f>
        <v>0</v>
      </c>
      <c r="R22" s="177"/>
      <c r="T22" s="64"/>
      <c r="U22" s="65"/>
      <c r="V22" s="65"/>
      <c r="W22" s="65"/>
      <c r="X22" s="65"/>
      <c r="Y22" s="65"/>
      <c r="Z22" s="65"/>
      <c r="AA22" s="65"/>
      <c r="AB22" s="66"/>
      <c r="AC22" s="7"/>
      <c r="AD22" s="7"/>
      <c r="AG22" s="7"/>
      <c r="AH22" s="7"/>
      <c r="AI22" s="7"/>
    </row>
    <row r="23" spans="1:35" s="31" customFormat="1" ht="18.95" customHeight="1" x14ac:dyDescent="0.3">
      <c r="A23" s="545"/>
      <c r="B23" s="537"/>
      <c r="C23" s="26"/>
      <c r="D23" s="22"/>
      <c r="E23" s="27"/>
      <c r="F23" s="22"/>
      <c r="G23" s="26"/>
      <c r="H23" s="22"/>
      <c r="I23" s="27"/>
      <c r="J23" s="22"/>
      <c r="K23" s="28"/>
      <c r="L23" s="29"/>
      <c r="M23" s="37"/>
      <c r="N23" s="29"/>
      <c r="O23" s="28"/>
      <c r="P23" s="29"/>
      <c r="Q23" s="3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G23" s="7"/>
      <c r="AH23" s="7"/>
      <c r="AI23" s="7"/>
    </row>
    <row r="24" spans="1:35" s="31" customFormat="1" ht="18.95" customHeight="1" x14ac:dyDescent="0.3">
      <c r="A24" s="545"/>
      <c r="B24" s="387"/>
      <c r="C24" s="26"/>
      <c r="D24" s="22"/>
      <c r="E24" s="27"/>
      <c r="F24" s="22"/>
      <c r="G24" s="26"/>
      <c r="H24" s="22"/>
      <c r="I24" s="27"/>
      <c r="J24" s="22"/>
      <c r="K24" s="28"/>
      <c r="L24" s="29"/>
      <c r="M24" s="37"/>
      <c r="N24" s="29"/>
      <c r="O24" s="28"/>
      <c r="P24" s="29"/>
      <c r="Q24" s="30"/>
      <c r="T24" s="7"/>
      <c r="U24" s="7"/>
      <c r="V24" s="7"/>
      <c r="W24" s="600" t="s">
        <v>200</v>
      </c>
      <c r="X24" s="607"/>
      <c r="Y24" s="607"/>
      <c r="Z24" s="601"/>
      <c r="AA24" s="605" t="s">
        <v>222</v>
      </c>
      <c r="AB24" s="260"/>
      <c r="AC24" s="7"/>
      <c r="AD24" s="7"/>
      <c r="AE24" s="7"/>
      <c r="AG24" s="7"/>
      <c r="AH24" s="7"/>
      <c r="AI24" s="7"/>
    </row>
    <row r="25" spans="1:35" s="31" customFormat="1" ht="18.95" customHeight="1" x14ac:dyDescent="0.3">
      <c r="A25" s="545"/>
      <c r="B25" s="561" t="str">
        <f>'Hoja de trabajo'!D53</f>
        <v>BBB</v>
      </c>
      <c r="C25" s="209">
        <v>0</v>
      </c>
      <c r="D25" s="210">
        <v>0</v>
      </c>
      <c r="E25" s="211">
        <v>0</v>
      </c>
      <c r="F25" s="246"/>
      <c r="G25" s="209">
        <v>0</v>
      </c>
      <c r="H25" s="210">
        <v>0</v>
      </c>
      <c r="I25" s="211">
        <v>0</v>
      </c>
      <c r="J25" s="22"/>
      <c r="K25" s="36">
        <f>'Hoja de trabajo'!P38</f>
        <v>0</v>
      </c>
      <c r="L25" s="38">
        <f>'Hoja de trabajo'!Q38</f>
        <v>0</v>
      </c>
      <c r="M25" s="39">
        <f>'Hoja de trabajo'!R38</f>
        <v>0</v>
      </c>
      <c r="N25" s="29"/>
      <c r="O25" s="36">
        <f>'Fracción III 3er 2022'!Q25+K25</f>
        <v>0</v>
      </c>
      <c r="P25" s="38">
        <f>O25+L25</f>
        <v>0</v>
      </c>
      <c r="Q25" s="40">
        <f>P25+M25</f>
        <v>0</v>
      </c>
      <c r="R25" s="177"/>
      <c r="V25" s="7"/>
      <c r="W25" s="261" t="s">
        <v>202</v>
      </c>
      <c r="X25" s="261" t="s">
        <v>215</v>
      </c>
      <c r="Y25" s="261" t="s">
        <v>223</v>
      </c>
      <c r="Z25" s="262" t="s">
        <v>232</v>
      </c>
      <c r="AA25" s="606" t="s">
        <v>198</v>
      </c>
      <c r="AB25" s="7"/>
      <c r="AD25" s="7"/>
      <c r="AE25" s="7"/>
      <c r="AF25" s="7"/>
      <c r="AG25" s="7"/>
      <c r="AH25" s="7"/>
      <c r="AI25" s="7"/>
    </row>
    <row r="26" spans="1:35" s="31" customFormat="1" ht="18.95" customHeight="1" x14ac:dyDescent="0.3">
      <c r="A26" s="545"/>
      <c r="B26" s="561"/>
      <c r="C26" s="26"/>
      <c r="D26" s="22"/>
      <c r="E26" s="27"/>
      <c r="F26" s="22"/>
      <c r="G26" s="26"/>
      <c r="H26" s="22"/>
      <c r="I26" s="27"/>
      <c r="J26" s="22"/>
      <c r="K26" s="28"/>
      <c r="L26" s="29"/>
      <c r="M26" s="37"/>
      <c r="N26" s="29"/>
      <c r="O26" s="28"/>
      <c r="P26" s="29"/>
      <c r="Q26" s="30"/>
      <c r="V26" s="7" t="s">
        <v>203</v>
      </c>
      <c r="W26" s="263">
        <f>'Fracción III 1er 2022'!W26</f>
        <v>0</v>
      </c>
      <c r="X26" s="264">
        <f>'Fracción III 2do 2022'!X26</f>
        <v>0</v>
      </c>
      <c r="Y26" s="264">
        <f>'Fracción III 3er 2022'!Y26</f>
        <v>0</v>
      </c>
      <c r="Z26" s="265">
        <f>Z30*$Z17</f>
        <v>0</v>
      </c>
      <c r="AA26" s="264">
        <f>W26+X26+Y26+Z26</f>
        <v>0</v>
      </c>
      <c r="AB26" s="7"/>
      <c r="AD26" s="7"/>
      <c r="AE26" s="7"/>
      <c r="AF26" s="7"/>
      <c r="AG26" s="7"/>
      <c r="AH26" s="7"/>
      <c r="AI26" s="7"/>
    </row>
    <row r="27" spans="1:35" s="31" customFormat="1" ht="18.95" customHeight="1" x14ac:dyDescent="0.3">
      <c r="A27" s="545"/>
      <c r="B27" s="387"/>
      <c r="C27" s="26"/>
      <c r="D27" s="22"/>
      <c r="E27" s="27"/>
      <c r="F27" s="22"/>
      <c r="G27" s="26"/>
      <c r="H27" s="22"/>
      <c r="I27" s="27"/>
      <c r="J27" s="22"/>
      <c r="K27" s="28"/>
      <c r="L27" s="29"/>
      <c r="M27" s="37"/>
      <c r="N27" s="29"/>
      <c r="O27" s="28"/>
      <c r="P27" s="29"/>
      <c r="Q27" s="30"/>
      <c r="T27" s="7"/>
      <c r="U27" s="7"/>
      <c r="V27" s="7"/>
      <c r="W27" s="264"/>
      <c r="X27" s="264"/>
      <c r="Y27" s="264"/>
      <c r="Z27" s="265"/>
      <c r="AA27" s="264"/>
      <c r="AB27" s="7"/>
      <c r="AC27" s="7"/>
      <c r="AD27" s="7"/>
      <c r="AE27" s="7"/>
      <c r="AF27" s="7"/>
      <c r="AG27" s="7"/>
      <c r="AH27" s="7"/>
      <c r="AI27" s="7"/>
    </row>
    <row r="28" spans="1:35" s="31" customFormat="1" ht="18.95" customHeight="1" x14ac:dyDescent="0.3">
      <c r="A28" s="545"/>
      <c r="B28" s="537" t="str">
        <f>'Hoja de trabajo'!D54</f>
        <v>CCC</v>
      </c>
      <c r="C28" s="209">
        <v>0</v>
      </c>
      <c r="D28" s="210">
        <v>0</v>
      </c>
      <c r="E28" s="211">
        <v>0</v>
      </c>
      <c r="F28" s="246"/>
      <c r="G28" s="209">
        <v>0</v>
      </c>
      <c r="H28" s="210">
        <v>0</v>
      </c>
      <c r="I28" s="211">
        <v>0</v>
      </c>
      <c r="J28" s="22"/>
      <c r="K28" s="36">
        <f>'Hoja de trabajo'!P40</f>
        <v>0</v>
      </c>
      <c r="L28" s="38">
        <f>'Hoja de trabajo'!Q40</f>
        <v>0</v>
      </c>
      <c r="M28" s="39">
        <f>'Hoja de trabajo'!R40</f>
        <v>0</v>
      </c>
      <c r="N28" s="29"/>
      <c r="O28" s="36">
        <f>'Fracción III 3er 2022'!Q28+K28</f>
        <v>0</v>
      </c>
      <c r="P28" s="38">
        <f>O28+L28</f>
        <v>0</v>
      </c>
      <c r="Q28" s="40">
        <f>P28+M28</f>
        <v>0</v>
      </c>
      <c r="R28" s="177"/>
      <c r="S28" s="7"/>
      <c r="T28" s="7"/>
      <c r="U28" s="7"/>
      <c r="V28" s="7" t="s">
        <v>196</v>
      </c>
      <c r="W28" s="266">
        <f>'Fracción III 1er 2022'!W28</f>
        <v>0</v>
      </c>
      <c r="X28" s="266">
        <f>'Fracción III 2do 2022'!X28</f>
        <v>0</v>
      </c>
      <c r="Y28" s="266">
        <f>'Fracción III 3er 2022'!Y28</f>
        <v>0</v>
      </c>
      <c r="Z28" s="267">
        <f>Z30*$Z19</f>
        <v>0</v>
      </c>
      <c r="AA28" s="266">
        <f>W28+X28+Y28+Z28</f>
        <v>0</v>
      </c>
      <c r="AB28" s="7"/>
      <c r="AC28" s="7"/>
      <c r="AD28" s="7"/>
      <c r="AE28" s="7"/>
      <c r="AF28" s="7"/>
      <c r="AG28" s="7"/>
      <c r="AH28" s="7"/>
      <c r="AI28" s="7"/>
    </row>
    <row r="29" spans="1:35" s="31" customFormat="1" ht="18.95" customHeight="1" x14ac:dyDescent="0.3">
      <c r="A29" s="545"/>
      <c r="B29" s="537"/>
      <c r="C29" s="26"/>
      <c r="D29" s="22"/>
      <c r="E29" s="27"/>
      <c r="F29" s="22"/>
      <c r="G29" s="26"/>
      <c r="H29" s="22"/>
      <c r="I29" s="27"/>
      <c r="J29" s="22"/>
      <c r="K29" s="28"/>
      <c r="L29" s="29"/>
      <c r="M29" s="37"/>
      <c r="N29" s="29"/>
      <c r="O29" s="28"/>
      <c r="P29" s="29"/>
      <c r="Q29" s="30"/>
      <c r="S29" s="7"/>
      <c r="T29" s="7"/>
      <c r="U29" s="7"/>
      <c r="V29" s="7"/>
      <c r="W29" s="86"/>
      <c r="X29" s="86"/>
      <c r="Y29" s="86"/>
      <c r="Z29" s="268"/>
      <c r="AA29" s="86"/>
      <c r="AB29" s="7"/>
      <c r="AC29" s="7"/>
      <c r="AD29" s="7"/>
      <c r="AE29" s="7"/>
      <c r="AF29" s="7"/>
      <c r="AG29" s="7"/>
      <c r="AH29" s="7"/>
      <c r="AI29" s="7"/>
    </row>
    <row r="30" spans="1:35" s="31" customFormat="1" ht="18.95" customHeight="1" thickBot="1" x14ac:dyDescent="0.35">
      <c r="A30" s="545"/>
      <c r="B30" s="388"/>
      <c r="C30" s="26"/>
      <c r="D30" s="22"/>
      <c r="E30" s="27"/>
      <c r="F30" s="22"/>
      <c r="G30" s="26"/>
      <c r="H30" s="22"/>
      <c r="I30" s="27"/>
      <c r="J30" s="22"/>
      <c r="K30" s="28"/>
      <c r="L30" s="29"/>
      <c r="M30" s="37"/>
      <c r="N30" s="29"/>
      <c r="O30" s="28"/>
      <c r="P30" s="29"/>
      <c r="Q30" s="30"/>
      <c r="S30" s="7"/>
      <c r="T30" s="7"/>
      <c r="U30" s="7"/>
      <c r="V30" s="7"/>
      <c r="W30" s="269">
        <f>W26+W28</f>
        <v>0</v>
      </c>
      <c r="X30" s="269">
        <f>X26+X28</f>
        <v>0</v>
      </c>
      <c r="Y30" s="269">
        <f>Y26+Y28</f>
        <v>0</v>
      </c>
      <c r="Z30" s="270">
        <f>'Fracción I 2022'!X12-'Fracción I 2022'!R12</f>
        <v>0</v>
      </c>
      <c r="AA30" s="269">
        <f>AA26+AA28</f>
        <v>0</v>
      </c>
      <c r="AB30" s="7"/>
      <c r="AC30" s="7"/>
      <c r="AD30" s="7"/>
      <c r="AE30" s="7"/>
      <c r="AF30" s="7"/>
      <c r="AG30" s="7"/>
      <c r="AH30" s="7"/>
      <c r="AI30" s="7"/>
    </row>
    <row r="31" spans="1:35" s="31" customFormat="1" ht="18.95" customHeight="1" thickTop="1" x14ac:dyDescent="0.3">
      <c r="A31" s="545"/>
      <c r="B31" s="537" t="str">
        <f>IF('Hoja de trabajo'!D55="","",'Hoja de trabajo'!D55)</f>
        <v/>
      </c>
      <c r="C31" s="209">
        <v>0</v>
      </c>
      <c r="D31" s="210">
        <v>0</v>
      </c>
      <c r="E31" s="211">
        <v>0</v>
      </c>
      <c r="F31" s="246"/>
      <c r="G31" s="209">
        <v>0</v>
      </c>
      <c r="H31" s="210">
        <v>0</v>
      </c>
      <c r="I31" s="211">
        <v>0</v>
      </c>
      <c r="J31" s="22"/>
      <c r="K31" s="36">
        <f>'Hoja de trabajo'!P42</f>
        <v>0</v>
      </c>
      <c r="L31" s="38">
        <f>'Hoja de trabajo'!Q42</f>
        <v>0</v>
      </c>
      <c r="M31" s="39">
        <f>'Hoja de trabajo'!R42</f>
        <v>0</v>
      </c>
      <c r="N31" s="29"/>
      <c r="O31" s="36">
        <f>'Fracción III 3er 2022'!Q31+K31</f>
        <v>0</v>
      </c>
      <c r="P31" s="38">
        <f>O31+L31</f>
        <v>0</v>
      </c>
      <c r="Q31" s="40">
        <f>P31+M31</f>
        <v>0</v>
      </c>
      <c r="R31" s="177"/>
      <c r="S31" s="7"/>
      <c r="T31" s="7"/>
      <c r="U31" s="7"/>
      <c r="V31" s="7"/>
      <c r="W31" s="271"/>
      <c r="X31" s="271"/>
      <c r="Y31" s="271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31" customFormat="1" ht="18.95" customHeight="1" x14ac:dyDescent="0.3">
      <c r="A32" s="545"/>
      <c r="B32" s="537"/>
      <c r="C32" s="26"/>
      <c r="D32" s="22"/>
      <c r="E32" s="27"/>
      <c r="F32" s="22"/>
      <c r="G32" s="26"/>
      <c r="H32" s="22"/>
      <c r="I32" s="27"/>
      <c r="J32" s="22"/>
      <c r="K32" s="28"/>
      <c r="L32" s="29"/>
      <c r="M32" s="37"/>
      <c r="N32" s="29"/>
      <c r="O32" s="28"/>
      <c r="P32" s="29"/>
      <c r="Q32" s="30"/>
      <c r="S32" s="7"/>
      <c r="T32" s="7"/>
      <c r="U32" s="272"/>
      <c r="V32" s="576" t="s">
        <v>204</v>
      </c>
      <c r="W32" s="576"/>
      <c r="Y32" s="272"/>
      <c r="Z32" s="576" t="s">
        <v>233</v>
      </c>
      <c r="AA32" s="576"/>
      <c r="AC32" s="7"/>
      <c r="AD32" s="7"/>
      <c r="AE32" s="7"/>
      <c r="AF32" s="7"/>
      <c r="AG32" s="7"/>
      <c r="AH32" s="7"/>
      <c r="AI32" s="7"/>
    </row>
    <row r="33" spans="1:35" s="31" customFormat="1" ht="18.95" customHeight="1" thickBot="1" x14ac:dyDescent="0.35">
      <c r="A33" s="546"/>
      <c r="B33" s="41"/>
      <c r="C33" s="42"/>
      <c r="D33" s="43"/>
      <c r="E33" s="44"/>
      <c r="F33" s="43"/>
      <c r="G33" s="42"/>
      <c r="H33" s="43"/>
      <c r="I33" s="44"/>
      <c r="J33" s="43"/>
      <c r="K33" s="45"/>
      <c r="L33" s="46"/>
      <c r="M33" s="47"/>
      <c r="N33" s="46"/>
      <c r="O33" s="45"/>
      <c r="P33" s="46"/>
      <c r="Q33" s="48"/>
      <c r="S33" s="7"/>
      <c r="U33" s="272"/>
      <c r="V33" s="577"/>
      <c r="W33" s="577"/>
      <c r="Y33" s="272"/>
      <c r="Z33" s="577"/>
      <c r="AA33" s="577"/>
      <c r="AC33" s="7"/>
      <c r="AD33" s="7"/>
      <c r="AE33" s="7"/>
      <c r="AF33" s="7"/>
      <c r="AG33" s="7"/>
      <c r="AH33" s="7"/>
      <c r="AI33" s="7"/>
    </row>
    <row r="34" spans="1:35" s="31" customFormat="1" x14ac:dyDescent="0.3">
      <c r="A34" s="237"/>
      <c r="B34" s="22"/>
      <c r="C34" s="22"/>
      <c r="D34" s="22"/>
      <c r="E34" s="22"/>
      <c r="F34" s="22"/>
      <c r="G34" s="22"/>
      <c r="H34" s="22"/>
      <c r="I34" s="22"/>
      <c r="J34" s="22"/>
      <c r="K34" s="29"/>
      <c r="L34" s="29"/>
      <c r="M34" s="29"/>
      <c r="N34" s="29"/>
      <c r="O34" s="29"/>
      <c r="P34" s="29"/>
      <c r="Q34" s="49"/>
      <c r="S34" s="7"/>
      <c r="U34" s="272"/>
      <c r="V34" s="273" t="s">
        <v>205</v>
      </c>
      <c r="W34" s="274"/>
      <c r="X34" s="177"/>
      <c r="Y34" s="275"/>
      <c r="Z34" s="275"/>
      <c r="AA34" s="275"/>
      <c r="AC34" s="7"/>
      <c r="AD34" s="7"/>
      <c r="AE34" s="7"/>
      <c r="AF34" s="7"/>
      <c r="AG34" s="7"/>
      <c r="AH34" s="7"/>
      <c r="AI34" s="7"/>
    </row>
    <row r="35" spans="1:35" s="31" customFormat="1" x14ac:dyDescent="0.3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9"/>
      <c r="L35" s="29"/>
      <c r="M35" s="29"/>
      <c r="N35" s="29"/>
      <c r="O35" s="29"/>
      <c r="P35" s="29"/>
      <c r="Q35" s="30"/>
      <c r="S35" s="7"/>
      <c r="U35" s="272"/>
      <c r="V35" s="276"/>
      <c r="W35" s="277"/>
      <c r="Y35" s="608" t="s">
        <v>234</v>
      </c>
      <c r="Z35" s="275"/>
      <c r="AA35" s="278">
        <f>'Hoja de trabajo'!M23</f>
        <v>0</v>
      </c>
      <c r="AC35" s="7"/>
      <c r="AD35" s="7"/>
      <c r="AE35" s="7"/>
      <c r="AF35" s="7"/>
      <c r="AG35" s="7"/>
      <c r="AH35" s="7"/>
      <c r="AI35" s="7"/>
    </row>
    <row r="36" spans="1:35" s="31" customFormat="1" ht="15.75" thickBot="1" x14ac:dyDescent="0.35">
      <c r="A36" s="69"/>
      <c r="B36" s="50" t="s">
        <v>138</v>
      </c>
      <c r="C36" s="51">
        <f>C12+C16+C19+C22+C25+C28+C31</f>
        <v>0</v>
      </c>
      <c r="D36" s="51">
        <f>D12+D16+D19+D22+D25+D28+D31</f>
        <v>0</v>
      </c>
      <c r="E36" s="51">
        <f>E12+E16+E19+E22+E25+E28+E31</f>
        <v>0</v>
      </c>
      <c r="F36" s="50"/>
      <c r="G36" s="51">
        <f>G12+G16+G19+G22+G25+G28+G31</f>
        <v>0</v>
      </c>
      <c r="H36" s="51">
        <f>H12+H16+H19+H22+H25+H28+H31</f>
        <v>0</v>
      </c>
      <c r="I36" s="51">
        <f>I12+I16+I19+I22+I25+I28+I31</f>
        <v>0</v>
      </c>
      <c r="J36" s="50"/>
      <c r="K36" s="51">
        <f>K12+K16+K19+K22+K25+K28+K31</f>
        <v>0</v>
      </c>
      <c r="L36" s="51">
        <f>L12+L16+L19+L22+L25+L28+L31</f>
        <v>0</v>
      </c>
      <c r="M36" s="51">
        <f>M12+M16+M19+M22+M25+M28+M31</f>
        <v>0</v>
      </c>
      <c r="N36" s="52"/>
      <c r="O36" s="51">
        <f>O12+O16+O19+O22+O25+O28+O31</f>
        <v>0</v>
      </c>
      <c r="P36" s="51">
        <f>P12+P16+P19+P22+P25+P28+P31</f>
        <v>0</v>
      </c>
      <c r="Q36" s="53">
        <f>Q12+Q16+Q19+Q22+Q25+Q28+Q31</f>
        <v>0</v>
      </c>
      <c r="R36" s="178"/>
      <c r="S36" s="67"/>
      <c r="U36" s="279"/>
      <c r="V36" s="280" t="s">
        <v>199</v>
      </c>
      <c r="W36" s="281">
        <f>'Fracción I 2022'!X38</f>
        <v>0</v>
      </c>
      <c r="X36" s="177"/>
      <c r="Y36" s="608"/>
      <c r="Z36" s="275"/>
      <c r="AA36" s="275"/>
      <c r="AC36" s="7"/>
      <c r="AD36" s="7"/>
      <c r="AE36" s="7"/>
      <c r="AF36" s="7"/>
      <c r="AG36" s="7"/>
      <c r="AH36" s="7"/>
      <c r="AI36" s="7"/>
    </row>
    <row r="37" spans="1:35" s="31" customFormat="1" ht="15.75" thickTop="1" x14ac:dyDescent="0.3">
      <c r="A37" s="238"/>
      <c r="Q37" s="54"/>
      <c r="S37" s="7"/>
      <c r="U37" s="272"/>
      <c r="V37" s="280"/>
      <c r="W37" s="277"/>
      <c r="Y37" s="275"/>
      <c r="Z37" s="275"/>
      <c r="AA37" s="275"/>
      <c r="AC37" s="7"/>
      <c r="AD37" s="7"/>
      <c r="AE37" s="7"/>
      <c r="AF37" s="7"/>
      <c r="AG37" s="7"/>
      <c r="AH37" s="7"/>
      <c r="AI37" s="7"/>
    </row>
    <row r="38" spans="1:35" s="31" customFormat="1" x14ac:dyDescent="0.3">
      <c r="A38" s="69"/>
      <c r="B38" s="50" t="s">
        <v>139</v>
      </c>
      <c r="C38" s="55">
        <f>C36</f>
        <v>0</v>
      </c>
      <c r="D38" s="55">
        <f>D36+C38</f>
        <v>0</v>
      </c>
      <c r="E38" s="55">
        <f>E36+D38</f>
        <v>0</v>
      </c>
      <c r="F38" s="50"/>
      <c r="G38" s="55">
        <f>G36+E38</f>
        <v>0</v>
      </c>
      <c r="H38" s="55">
        <f>H36+G38</f>
        <v>0</v>
      </c>
      <c r="I38" s="55">
        <f>I36+H38</f>
        <v>0</v>
      </c>
      <c r="J38" s="50"/>
      <c r="K38" s="55">
        <f>K36+I38</f>
        <v>0</v>
      </c>
      <c r="L38" s="55">
        <f>L36+K38</f>
        <v>0</v>
      </c>
      <c r="M38" s="55">
        <f>M36+L38</f>
        <v>0</v>
      </c>
      <c r="N38" s="52"/>
      <c r="O38" s="55">
        <f>C36+G36+K36</f>
        <v>0</v>
      </c>
      <c r="P38" s="55">
        <f>D36+H36+L36+O38</f>
        <v>0</v>
      </c>
      <c r="Q38" s="56">
        <f>E36+I36+M36+P38</f>
        <v>0</v>
      </c>
      <c r="R38" s="178"/>
      <c r="S38" s="7"/>
      <c r="U38" s="282"/>
      <c r="V38" s="280" t="s">
        <v>194</v>
      </c>
      <c r="W38" s="281"/>
      <c r="X38" s="177"/>
      <c r="Y38" s="608" t="s">
        <v>235</v>
      </c>
      <c r="Z38" s="275"/>
      <c r="AA38" s="275">
        <f>AA30</f>
        <v>0</v>
      </c>
      <c r="AC38" s="68"/>
      <c r="AD38" s="7"/>
      <c r="AE38" s="7"/>
      <c r="AF38" s="7"/>
      <c r="AG38" s="7"/>
      <c r="AH38" s="7"/>
      <c r="AI38" s="7"/>
    </row>
    <row r="39" spans="1:35" s="31" customFormat="1" x14ac:dyDescent="0.3">
      <c r="A39" s="6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2"/>
      <c r="O39" s="50"/>
      <c r="P39" s="50"/>
      <c r="Q39" s="57"/>
      <c r="R39" s="179"/>
      <c r="S39" s="7"/>
      <c r="T39" s="7"/>
      <c r="U39" s="272"/>
      <c r="V39" s="280"/>
      <c r="W39" s="281"/>
      <c r="X39" s="7"/>
      <c r="Y39" s="608"/>
      <c r="Z39" s="275"/>
      <c r="AA39" s="283"/>
      <c r="AB39" s="7"/>
      <c r="AC39" s="7"/>
      <c r="AD39" s="7"/>
      <c r="AE39" s="7"/>
      <c r="AF39" s="7"/>
      <c r="AG39" s="7"/>
      <c r="AH39" s="7"/>
      <c r="AI39" s="7"/>
    </row>
    <row r="40" spans="1:35" s="31" customFormat="1" x14ac:dyDescent="0.3">
      <c r="A40" s="70"/>
      <c r="B40" s="50" t="s">
        <v>140</v>
      </c>
      <c r="C40" s="58"/>
      <c r="D40" s="59"/>
      <c r="E40" s="59">
        <f>C36+D36+E36</f>
        <v>0</v>
      </c>
      <c r="F40" s="58"/>
      <c r="G40" s="58"/>
      <c r="H40" s="59"/>
      <c r="I40" s="59">
        <f>G36+H36+I36</f>
        <v>0</v>
      </c>
      <c r="J40" s="58"/>
      <c r="K40" s="58"/>
      <c r="L40" s="59"/>
      <c r="M40" s="59">
        <f>K36+L36+M36</f>
        <v>0</v>
      </c>
      <c r="N40" s="58"/>
      <c r="O40" s="58"/>
      <c r="P40" s="59"/>
      <c r="Q40" s="60">
        <f>E40+I40+M40</f>
        <v>0</v>
      </c>
      <c r="R40" s="180"/>
      <c r="S40" s="7"/>
      <c r="T40" s="7"/>
      <c r="U40" s="282"/>
      <c r="V40" s="280" t="s">
        <v>197</v>
      </c>
      <c r="W40" s="281">
        <f>Q40</f>
        <v>0</v>
      </c>
      <c r="X40" s="7"/>
      <c r="Y40" s="283"/>
      <c r="Z40" s="275"/>
      <c r="AA40" s="283"/>
      <c r="AB40" s="7"/>
      <c r="AC40" s="7"/>
      <c r="AD40" s="7"/>
      <c r="AE40" s="7"/>
      <c r="AF40" s="7"/>
      <c r="AG40" s="7"/>
      <c r="AH40" s="7"/>
      <c r="AI40" s="7"/>
    </row>
    <row r="41" spans="1:35" s="31" customFormat="1" ht="15.75" thickBot="1" x14ac:dyDescent="0.35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61"/>
      <c r="R41" s="7"/>
      <c r="S41" s="7"/>
      <c r="T41" s="7"/>
      <c r="U41" s="284"/>
      <c r="V41" s="276"/>
      <c r="W41" s="281"/>
      <c r="X41" s="7"/>
      <c r="Y41" s="283" t="s">
        <v>236</v>
      </c>
      <c r="Z41" s="275"/>
      <c r="AA41" s="285">
        <f>AA35-AA38</f>
        <v>0</v>
      </c>
      <c r="AB41" s="7"/>
      <c r="AC41" s="7"/>
      <c r="AD41" s="7"/>
      <c r="AE41" s="7"/>
      <c r="AF41" s="7"/>
      <c r="AG41" s="7"/>
      <c r="AH41" s="7"/>
      <c r="AI41" s="7"/>
    </row>
    <row r="42" spans="1:35" s="31" customFormat="1" ht="15.75" thickTop="1" x14ac:dyDescent="0.3">
      <c r="A42" s="6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3"/>
      <c r="R42" s="7"/>
      <c r="S42" s="7"/>
      <c r="T42" s="7"/>
      <c r="U42" s="286"/>
      <c r="V42" s="276"/>
      <c r="W42" s="281">
        <f>W36-(W38+W40)</f>
        <v>0</v>
      </c>
      <c r="X42" s="7"/>
      <c r="Y42" s="283"/>
      <c r="Z42" s="283"/>
      <c r="AA42" s="283"/>
      <c r="AB42" s="7"/>
      <c r="AC42" s="7"/>
      <c r="AD42" s="68"/>
      <c r="AE42" s="7"/>
      <c r="AF42" s="7"/>
      <c r="AG42" s="7"/>
      <c r="AH42" s="7"/>
      <c r="AI42" s="7"/>
    </row>
    <row r="43" spans="1:35" ht="15.75" thickBot="1" x14ac:dyDescent="0.3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U43" s="283"/>
      <c r="V43" s="287"/>
      <c r="W43" s="288"/>
      <c r="Y43" s="283"/>
      <c r="Z43" s="283"/>
      <c r="AA43" s="283"/>
    </row>
    <row r="44" spans="1:35" s="31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31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8"/>
      <c r="AF45" s="7"/>
      <c r="AG45" s="7"/>
      <c r="AH45" s="7"/>
      <c r="AI45" s="7"/>
    </row>
    <row r="46" spans="1:35" s="31" customFormat="1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8"/>
      <c r="AG46" s="7"/>
      <c r="AH46" s="7"/>
      <c r="AI46" s="7"/>
    </row>
    <row r="47" spans="1:35" s="31" customFormat="1" ht="13.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31" customFormat="1" x14ac:dyDescent="0.3">
      <c r="A48" s="7"/>
      <c r="B48" s="369" t="s">
        <v>141</v>
      </c>
      <c r="C48" s="7"/>
      <c r="D48" s="7"/>
      <c r="E48" s="7"/>
      <c r="F48" s="7"/>
      <c r="G48" s="575" t="s">
        <v>142</v>
      </c>
      <c r="H48" s="575"/>
      <c r="I48" s="575"/>
      <c r="J48" s="7"/>
      <c r="K48" s="7"/>
      <c r="L48" s="7"/>
      <c r="M48" s="7"/>
      <c r="N48" s="7"/>
      <c r="O48" s="575" t="s">
        <v>143</v>
      </c>
      <c r="P48" s="575"/>
      <c r="Q48" s="57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31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68"/>
      <c r="AH49" s="68"/>
      <c r="AI49" s="68"/>
    </row>
    <row r="50" spans="1:35" s="31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</sheetData>
  <mergeCells count="45">
    <mergeCell ref="G48:I48"/>
    <mergeCell ref="O48:Q48"/>
    <mergeCell ref="Z4:AB4"/>
    <mergeCell ref="Y13:Y15"/>
    <mergeCell ref="T11:AB11"/>
    <mergeCell ref="T5:V5"/>
    <mergeCell ref="W5:Y5"/>
    <mergeCell ref="Z5:AB5"/>
    <mergeCell ref="Y35:Y36"/>
    <mergeCell ref="Y38:Y39"/>
    <mergeCell ref="T4:V4"/>
    <mergeCell ref="W4:Y4"/>
    <mergeCell ref="A6:M6"/>
    <mergeCell ref="A7:A9"/>
    <mergeCell ref="O6:Q6"/>
    <mergeCell ref="B7:B9"/>
    <mergeCell ref="O7:Q8"/>
    <mergeCell ref="C8:E8"/>
    <mergeCell ref="G8:I8"/>
    <mergeCell ref="K8:M8"/>
    <mergeCell ref="C7:M7"/>
    <mergeCell ref="B31:B32"/>
    <mergeCell ref="V32:W33"/>
    <mergeCell ref="A12:A33"/>
    <mergeCell ref="Z32:AA33"/>
    <mergeCell ref="Z13:Z15"/>
    <mergeCell ref="AA24:AA25"/>
    <mergeCell ref="AA13:AA15"/>
    <mergeCell ref="W24:Z24"/>
    <mergeCell ref="B12:B13"/>
    <mergeCell ref="B19:B20"/>
    <mergeCell ref="B22:B23"/>
    <mergeCell ref="B25:B26"/>
    <mergeCell ref="B28:B29"/>
    <mergeCell ref="B16:B17"/>
    <mergeCell ref="T1:AB1"/>
    <mergeCell ref="T2:AB2"/>
    <mergeCell ref="T3:V3"/>
    <mergeCell ref="W3:Y3"/>
    <mergeCell ref="Z3:AB3"/>
    <mergeCell ref="A1:Q1"/>
    <mergeCell ref="A2:Q2"/>
    <mergeCell ref="A3:Q3"/>
    <mergeCell ref="A4:Q4"/>
    <mergeCell ref="A5:Q5"/>
  </mergeCells>
  <printOptions horizontalCentered="1"/>
  <pageMargins left="0.78740157480314965" right="0.39370078740157483" top="0.39370078740157483" bottom="0.39370078740157483" header="0.31496062992125984" footer="0.31496062992125984"/>
  <pageSetup scale="59" fitToWidth="2" orientation="landscape" r:id="rId1"/>
  <colBreaks count="1" manualBreakCount="1">
    <brk id="18" max="55" man="1"/>
  </colBreaks>
  <ignoredErrors>
    <ignoredError sqref="Z3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7" customWidth="1"/>
    <col min="3" max="3" width="11.42578125" style="7"/>
    <col min="4" max="4" width="5" style="7" customWidth="1"/>
    <col min="5" max="5" width="15.140625" style="7" customWidth="1"/>
    <col min="6" max="6" width="12.7109375" style="7" customWidth="1"/>
    <col min="7" max="7" width="15.140625" style="7" customWidth="1"/>
    <col min="8" max="8" width="11.7109375" style="7" customWidth="1"/>
    <col min="9" max="16384" width="11.42578125" style="7"/>
  </cols>
  <sheetData>
    <row r="1" spans="1:9" x14ac:dyDescent="0.3">
      <c r="A1" s="625" t="s">
        <v>237</v>
      </c>
      <c r="B1" s="625"/>
      <c r="C1" s="252"/>
      <c r="D1" s="252"/>
      <c r="E1" s="252"/>
      <c r="F1" s="252"/>
      <c r="G1" s="252"/>
      <c r="H1" s="253"/>
      <c r="I1" s="251"/>
    </row>
    <row r="2" spans="1:9" ht="39" customHeight="1" x14ac:dyDescent="0.3">
      <c r="A2" s="626"/>
      <c r="B2" s="626"/>
      <c r="C2" s="623" t="str">
        <f>VLOOKUP('Hoja de trabajo'!$A$2,Hoja1!$B$1:$C$34,2,FALSE)</f>
        <v>Elegir Institución en Hoja de trabajo</v>
      </c>
      <c r="D2" s="623"/>
      <c r="E2" s="623"/>
      <c r="F2" s="623"/>
      <c r="G2" s="623"/>
      <c r="H2" s="624"/>
      <c r="I2" s="62"/>
    </row>
    <row r="3" spans="1:9" ht="20.25" customHeight="1" x14ac:dyDescent="0.3">
      <c r="A3" s="626"/>
      <c r="B3" s="626"/>
      <c r="C3" s="623"/>
      <c r="D3" s="623"/>
      <c r="E3" s="623"/>
      <c r="F3" s="623"/>
      <c r="G3" s="623"/>
      <c r="H3" s="624"/>
      <c r="I3" s="62"/>
    </row>
    <row r="4" spans="1:9" x14ac:dyDescent="0.3">
      <c r="A4" s="626"/>
      <c r="B4" s="626"/>
      <c r="C4" s="627" t="s">
        <v>178</v>
      </c>
      <c r="D4" s="627"/>
      <c r="E4" s="627"/>
      <c r="F4" s="627"/>
      <c r="G4" s="627"/>
      <c r="H4" s="628"/>
      <c r="I4" s="299"/>
    </row>
    <row r="5" spans="1:9" x14ac:dyDescent="0.3">
      <c r="A5" s="62"/>
      <c r="C5" s="418" t="s">
        <v>238</v>
      </c>
      <c r="D5" s="418"/>
      <c r="E5" s="418"/>
      <c r="F5" s="418"/>
      <c r="G5" s="418"/>
      <c r="H5" s="616"/>
      <c r="I5" s="62"/>
    </row>
    <row r="6" spans="1:9" ht="24" x14ac:dyDescent="0.45">
      <c r="A6" s="629" t="s">
        <v>239</v>
      </c>
      <c r="B6" s="630"/>
      <c r="C6" s="630"/>
      <c r="D6" s="630"/>
      <c r="E6" s="630"/>
      <c r="F6" s="630"/>
      <c r="G6" s="630"/>
      <c r="H6" s="631"/>
      <c r="I6" s="62"/>
    </row>
    <row r="7" spans="1:9" x14ac:dyDescent="0.3">
      <c r="A7" s="62"/>
      <c r="H7" s="63"/>
      <c r="I7" s="62"/>
    </row>
    <row r="8" spans="1:9" ht="17.25" customHeight="1" x14ac:dyDescent="0.3">
      <c r="A8" s="62"/>
      <c r="E8" s="632" t="s">
        <v>7</v>
      </c>
      <c r="H8" s="63"/>
      <c r="I8" s="62"/>
    </row>
    <row r="9" spans="1:9" ht="17.25" customHeight="1" x14ac:dyDescent="0.3">
      <c r="A9" s="622" t="s">
        <v>240</v>
      </c>
      <c r="B9" s="404"/>
      <c r="E9" s="633"/>
      <c r="H9" s="63"/>
      <c r="I9" s="62"/>
    </row>
    <row r="10" spans="1:9" x14ac:dyDescent="0.3">
      <c r="A10" s="62"/>
      <c r="E10" s="86"/>
      <c r="H10" s="63"/>
      <c r="I10" s="62"/>
    </row>
    <row r="11" spans="1:9" x14ac:dyDescent="0.3">
      <c r="A11" s="62"/>
      <c r="B11" s="434" t="s">
        <v>241</v>
      </c>
      <c r="C11" s="434"/>
      <c r="E11" s="300">
        <f>'Fracción I 2022'!F38</f>
        <v>0</v>
      </c>
      <c r="F11" s="301">
        <f>IF(E15=0,0,E11/E15)</f>
        <v>0</v>
      </c>
      <c r="H11" s="63"/>
      <c r="I11" s="62"/>
    </row>
    <row r="12" spans="1:9" ht="18.95" customHeight="1" x14ac:dyDescent="0.3">
      <c r="A12" s="62"/>
      <c r="B12" s="255"/>
      <c r="C12" s="255"/>
      <c r="E12" s="300"/>
      <c r="F12" s="301"/>
      <c r="H12" s="63"/>
      <c r="I12" s="62"/>
    </row>
    <row r="13" spans="1:9" ht="18.95" customHeight="1" x14ac:dyDescent="0.3">
      <c r="A13" s="62"/>
      <c r="E13" s="86"/>
      <c r="F13" s="301"/>
      <c r="H13" s="63"/>
      <c r="I13" s="62"/>
    </row>
    <row r="14" spans="1:9" x14ac:dyDescent="0.3">
      <c r="A14" s="62"/>
      <c r="E14" s="86"/>
      <c r="F14" s="301"/>
      <c r="H14" s="63"/>
      <c r="I14" s="62"/>
    </row>
    <row r="15" spans="1:9" ht="15.75" thickBot="1" x14ac:dyDescent="0.35">
      <c r="A15" s="612" t="s">
        <v>242</v>
      </c>
      <c r="B15" s="613"/>
      <c r="C15" s="613"/>
      <c r="D15" s="254"/>
      <c r="E15" s="258">
        <f>E11</f>
        <v>0</v>
      </c>
      <c r="F15" s="301">
        <f>F11</f>
        <v>0</v>
      </c>
      <c r="H15" s="63"/>
      <c r="I15" s="62"/>
    </row>
    <row r="16" spans="1:9" ht="15.75" thickTop="1" x14ac:dyDescent="0.3">
      <c r="A16" s="62"/>
      <c r="F16" s="68"/>
      <c r="H16" s="63"/>
      <c r="I16" s="62"/>
    </row>
    <row r="17" spans="1:9" x14ac:dyDescent="0.3">
      <c r="A17" s="62"/>
      <c r="F17" s="68"/>
      <c r="H17" s="63"/>
      <c r="I17" s="62"/>
    </row>
    <row r="18" spans="1:9" x14ac:dyDescent="0.3">
      <c r="A18" s="622" t="s">
        <v>243</v>
      </c>
      <c r="B18" s="404"/>
      <c r="F18" s="68"/>
      <c r="H18" s="63"/>
      <c r="I18" s="62"/>
    </row>
    <row r="19" spans="1:9" x14ac:dyDescent="0.3">
      <c r="A19" s="303"/>
      <c r="B19" s="255" t="s">
        <v>203</v>
      </c>
      <c r="C19" s="255"/>
      <c r="D19" s="255"/>
      <c r="E19" s="86">
        <v>0</v>
      </c>
      <c r="F19" s="304">
        <f>IF($E$24=0,0,E19/E$24)</f>
        <v>0</v>
      </c>
      <c r="H19" s="63"/>
      <c r="I19" s="62"/>
    </row>
    <row r="20" spans="1:9" x14ac:dyDescent="0.3">
      <c r="A20" s="62"/>
      <c r="B20" s="255" t="s">
        <v>244</v>
      </c>
      <c r="C20" s="255"/>
      <c r="D20" s="255"/>
      <c r="E20" s="86">
        <f>'Fracción III 1er 2022'!E40</f>
        <v>0</v>
      </c>
      <c r="F20" s="304">
        <f>IF($E$24=0,0,E20/E$24)</f>
        <v>0</v>
      </c>
      <c r="H20" s="63"/>
      <c r="I20" s="62"/>
    </row>
    <row r="21" spans="1:9" x14ac:dyDescent="0.3">
      <c r="A21" s="62"/>
      <c r="B21" s="255" t="s">
        <v>245</v>
      </c>
      <c r="C21" s="255"/>
      <c r="D21" s="255"/>
      <c r="E21" s="86">
        <f>'Fracción III 1er 2022'!I40</f>
        <v>0</v>
      </c>
      <c r="F21" s="304">
        <f>IF($E$24=0,0,E21/E$24)</f>
        <v>0</v>
      </c>
      <c r="H21" s="63"/>
      <c r="I21" s="62"/>
    </row>
    <row r="22" spans="1:9" ht="18.95" customHeight="1" x14ac:dyDescent="0.3">
      <c r="A22" s="62"/>
      <c r="B22" s="255" t="s">
        <v>246</v>
      </c>
      <c r="C22" s="255"/>
      <c r="D22" s="255"/>
      <c r="E22" s="86">
        <f>'Fracción III 1er 2022'!M40</f>
        <v>0</v>
      </c>
      <c r="F22" s="304">
        <f>IF($E$24=0,0,E22/E$24)</f>
        <v>0</v>
      </c>
      <c r="H22" s="63"/>
      <c r="I22" s="62"/>
    </row>
    <row r="23" spans="1:9" ht="18.95" customHeight="1" x14ac:dyDescent="0.3">
      <c r="A23" s="62"/>
      <c r="E23" s="86"/>
      <c r="F23" s="304"/>
      <c r="H23" s="63"/>
      <c r="I23" s="62"/>
    </row>
    <row r="24" spans="1:9" ht="15.75" thickBot="1" x14ac:dyDescent="0.35">
      <c r="A24" s="612" t="s">
        <v>247</v>
      </c>
      <c r="B24" s="613"/>
      <c r="C24" s="613"/>
      <c r="D24" s="254"/>
      <c r="E24" s="258">
        <f>E19+E20+E21+E22</f>
        <v>0</v>
      </c>
      <c r="F24" s="301">
        <f>F19++F20+F21+F22</f>
        <v>0</v>
      </c>
      <c r="H24" s="63"/>
      <c r="I24" s="62"/>
    </row>
    <row r="25" spans="1:9" ht="15.75" thickTop="1" x14ac:dyDescent="0.3">
      <c r="A25" s="62"/>
      <c r="F25" s="68"/>
      <c r="H25" s="63"/>
      <c r="I25" s="62"/>
    </row>
    <row r="26" spans="1:9" x14ac:dyDescent="0.3">
      <c r="A26" s="62"/>
      <c r="F26" s="68"/>
      <c r="H26" s="63"/>
      <c r="I26" s="62"/>
    </row>
    <row r="27" spans="1:9" ht="15.75" thickBot="1" x14ac:dyDescent="0.35">
      <c r="A27" s="614" t="s">
        <v>248</v>
      </c>
      <c r="B27" s="416"/>
      <c r="C27" s="254"/>
      <c r="E27" s="258">
        <f>E15-E24</f>
        <v>0</v>
      </c>
      <c r="F27" s="304">
        <f>IF(E15=0,0,E27/E15)</f>
        <v>0</v>
      </c>
      <c r="H27" s="63"/>
    </row>
    <row r="28" spans="1:9" ht="15.75" thickTop="1" x14ac:dyDescent="0.3">
      <c r="A28" s="62"/>
      <c r="H28" s="63"/>
    </row>
    <row r="29" spans="1:9" x14ac:dyDescent="0.3">
      <c r="A29" s="62"/>
      <c r="H29" s="63"/>
    </row>
    <row r="30" spans="1:9" x14ac:dyDescent="0.3">
      <c r="A30" s="62"/>
      <c r="H30" s="63"/>
    </row>
    <row r="31" spans="1:9" x14ac:dyDescent="0.3">
      <c r="A31" s="62"/>
      <c r="H31" s="63"/>
    </row>
    <row r="32" spans="1:9" x14ac:dyDescent="0.3">
      <c r="A32" s="309"/>
      <c r="B32" s="310"/>
      <c r="C32" s="310"/>
      <c r="D32" s="310"/>
      <c r="E32" s="310"/>
      <c r="F32" s="310"/>
      <c r="G32" s="310"/>
      <c r="H32" s="63"/>
    </row>
    <row r="33" spans="1:8" x14ac:dyDescent="0.3">
      <c r="A33" s="619"/>
      <c r="B33" s="618"/>
      <c r="C33" s="618"/>
      <c r="E33" s="618"/>
      <c r="F33" s="618"/>
      <c r="G33" s="618"/>
      <c r="H33" s="63"/>
    </row>
    <row r="34" spans="1:8" x14ac:dyDescent="0.3">
      <c r="A34" s="620" t="s">
        <v>249</v>
      </c>
      <c r="B34" s="621"/>
      <c r="C34" s="621"/>
      <c r="E34" s="617" t="s">
        <v>143</v>
      </c>
      <c r="F34" s="617"/>
      <c r="G34" s="617"/>
      <c r="H34" s="63"/>
    </row>
    <row r="35" spans="1:8" x14ac:dyDescent="0.3">
      <c r="A35" s="62"/>
      <c r="B35" s="615"/>
      <c r="C35" s="615"/>
      <c r="D35" s="615"/>
      <c r="H35" s="63"/>
    </row>
    <row r="36" spans="1:8" ht="18.75" x14ac:dyDescent="0.35">
      <c r="A36" s="370" t="s">
        <v>250</v>
      </c>
      <c r="B36" s="371"/>
      <c r="C36" s="371"/>
      <c r="D36" s="371"/>
      <c r="E36" s="371"/>
      <c r="F36" s="371"/>
      <c r="G36" s="371"/>
      <c r="H36" s="372"/>
    </row>
    <row r="37" spans="1:8" ht="29.25" customHeight="1" x14ac:dyDescent="0.3">
      <c r="A37" s="609" t="s">
        <v>251</v>
      </c>
      <c r="B37" s="610"/>
      <c r="C37" s="610"/>
      <c r="D37" s="610"/>
      <c r="E37" s="610"/>
      <c r="F37" s="610"/>
      <c r="G37" s="610"/>
      <c r="H37" s="611"/>
    </row>
    <row r="38" spans="1:8" ht="43.5" customHeight="1" x14ac:dyDescent="0.3">
      <c r="A38" s="609"/>
      <c r="B38" s="610"/>
      <c r="C38" s="610"/>
      <c r="D38" s="610"/>
      <c r="E38" s="610"/>
      <c r="F38" s="610"/>
      <c r="G38" s="610"/>
      <c r="H38" s="611"/>
    </row>
    <row r="39" spans="1:8" ht="15.75" thickBot="1" x14ac:dyDescent="0.35">
      <c r="A39" s="64"/>
      <c r="B39" s="65"/>
      <c r="C39" s="65"/>
      <c r="D39" s="65"/>
      <c r="E39" s="65"/>
      <c r="F39" s="65"/>
      <c r="G39" s="65"/>
      <c r="H39" s="66"/>
    </row>
    <row r="40" spans="1:8" x14ac:dyDescent="0.3">
      <c r="A40" s="252"/>
      <c r="B40" s="252"/>
      <c r="C40" s="252"/>
      <c r="D40" s="252"/>
      <c r="E40" s="252"/>
      <c r="F40" s="252"/>
      <c r="G40" s="252"/>
      <c r="H40" s="252"/>
    </row>
    <row r="41" spans="1:8" x14ac:dyDescent="0.3">
      <c r="A41" s="62"/>
    </row>
  </sheetData>
  <mergeCells count="18">
    <mergeCell ref="C2:H3"/>
    <mergeCell ref="A1:B4"/>
    <mergeCell ref="C4:H4"/>
    <mergeCell ref="A6:H6"/>
    <mergeCell ref="E8:E9"/>
    <mergeCell ref="A9:B9"/>
    <mergeCell ref="A37:H38"/>
    <mergeCell ref="A24:C24"/>
    <mergeCell ref="A27:B27"/>
    <mergeCell ref="B35:D35"/>
    <mergeCell ref="C5:H5"/>
    <mergeCell ref="B11:C11"/>
    <mergeCell ref="E34:G34"/>
    <mergeCell ref="E33:G33"/>
    <mergeCell ref="A33:C33"/>
    <mergeCell ref="A34:C34"/>
    <mergeCell ref="A15:C15"/>
    <mergeCell ref="A18:B18"/>
  </mergeCells>
  <pageMargins left="0.7" right="0.7" top="0.75" bottom="0.75" header="0.3" footer="0.3"/>
  <pageSetup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7" customWidth="1"/>
    <col min="3" max="3" width="11.42578125" style="7"/>
    <col min="4" max="4" width="5" style="7" customWidth="1"/>
    <col min="5" max="5" width="15.140625" style="7" customWidth="1"/>
    <col min="6" max="6" width="11.42578125" style="7"/>
    <col min="7" max="7" width="15.140625" style="7" customWidth="1"/>
    <col min="8" max="8" width="11.7109375" style="7" customWidth="1"/>
    <col min="9" max="16384" width="11.42578125" style="7"/>
  </cols>
  <sheetData>
    <row r="1" spans="1:9" x14ac:dyDescent="0.3">
      <c r="A1" s="625" t="s">
        <v>237</v>
      </c>
      <c r="B1" s="625"/>
      <c r="C1" s="252"/>
      <c r="D1" s="252"/>
      <c r="E1" s="252"/>
      <c r="F1" s="252"/>
      <c r="G1" s="252"/>
      <c r="H1" s="253"/>
      <c r="I1" s="251"/>
    </row>
    <row r="2" spans="1:9" ht="39" customHeight="1" x14ac:dyDescent="0.3">
      <c r="A2" s="626"/>
      <c r="B2" s="626"/>
      <c r="C2" s="623" t="str">
        <f>VLOOKUP('Hoja de trabajo'!$A$2,Hoja1!$B$1:$C$34,2,FALSE)</f>
        <v>Elegir Institución en Hoja de trabajo</v>
      </c>
      <c r="D2" s="623"/>
      <c r="E2" s="623"/>
      <c r="F2" s="623"/>
      <c r="G2" s="623"/>
      <c r="H2" s="624"/>
      <c r="I2" s="62"/>
    </row>
    <row r="3" spans="1:9" ht="20.25" customHeight="1" x14ac:dyDescent="0.3">
      <c r="A3" s="626"/>
      <c r="B3" s="626"/>
      <c r="C3" s="623"/>
      <c r="D3" s="623"/>
      <c r="E3" s="623"/>
      <c r="F3" s="623"/>
      <c r="G3" s="623"/>
      <c r="H3" s="624"/>
      <c r="I3" s="62"/>
    </row>
    <row r="4" spans="1:9" x14ac:dyDescent="0.3">
      <c r="A4" s="626"/>
      <c r="B4" s="626"/>
      <c r="C4" s="627" t="s">
        <v>209</v>
      </c>
      <c r="D4" s="627"/>
      <c r="E4" s="627"/>
      <c r="F4" s="627"/>
      <c r="G4" s="627"/>
      <c r="H4" s="628"/>
      <c r="I4" s="299"/>
    </row>
    <row r="5" spans="1:9" x14ac:dyDescent="0.3">
      <c r="A5" s="62"/>
      <c r="C5" s="418" t="s">
        <v>238</v>
      </c>
      <c r="D5" s="418"/>
      <c r="E5" s="418"/>
      <c r="F5" s="418"/>
      <c r="G5" s="418"/>
      <c r="H5" s="616"/>
      <c r="I5" s="62"/>
    </row>
    <row r="6" spans="1:9" ht="24" x14ac:dyDescent="0.45">
      <c r="A6" s="629" t="s">
        <v>239</v>
      </c>
      <c r="B6" s="630"/>
      <c r="C6" s="630"/>
      <c r="D6" s="630"/>
      <c r="E6" s="630"/>
      <c r="F6" s="630"/>
      <c r="G6" s="630"/>
      <c r="H6" s="631"/>
      <c r="I6" s="62"/>
    </row>
    <row r="7" spans="1:9" x14ac:dyDescent="0.3">
      <c r="A7" s="62"/>
      <c r="H7" s="63"/>
      <c r="I7" s="62"/>
    </row>
    <row r="8" spans="1:9" ht="23.25" customHeight="1" x14ac:dyDescent="0.3">
      <c r="A8" s="62"/>
      <c r="E8" s="632" t="s">
        <v>10</v>
      </c>
      <c r="G8" s="634" t="s">
        <v>252</v>
      </c>
      <c r="H8" s="204"/>
      <c r="I8" s="62"/>
    </row>
    <row r="9" spans="1:9" ht="23.25" customHeight="1" x14ac:dyDescent="0.3">
      <c r="A9" s="622" t="s">
        <v>240</v>
      </c>
      <c r="B9" s="404"/>
      <c r="E9" s="633"/>
      <c r="G9" s="635"/>
      <c r="H9" s="204"/>
      <c r="I9" s="62"/>
    </row>
    <row r="10" spans="1:9" x14ac:dyDescent="0.3">
      <c r="A10" s="62"/>
      <c r="E10" s="86"/>
      <c r="G10" s="291"/>
      <c r="H10" s="204"/>
      <c r="I10" s="62"/>
    </row>
    <row r="11" spans="1:9" x14ac:dyDescent="0.3">
      <c r="A11" s="62"/>
      <c r="B11" s="434" t="s">
        <v>241</v>
      </c>
      <c r="C11" s="434"/>
      <c r="E11" s="300">
        <f>'Fracción I 2022'!L38</f>
        <v>0</v>
      </c>
      <c r="F11" s="301">
        <f>IF(E15=0,0,E11/E15)</f>
        <v>0</v>
      </c>
      <c r="G11" s="86">
        <f>'Edo Act 1er 2022'!E11+E11</f>
        <v>0</v>
      </c>
      <c r="H11" s="307">
        <f>IF(G15=0,0,G11/$G$15)</f>
        <v>0</v>
      </c>
      <c r="I11" s="62"/>
    </row>
    <row r="12" spans="1:9" ht="18.95" customHeight="1" x14ac:dyDescent="0.3">
      <c r="A12" s="62"/>
      <c r="B12" s="255"/>
      <c r="C12" s="255"/>
      <c r="E12" s="300"/>
      <c r="F12" s="301"/>
      <c r="H12" s="305"/>
      <c r="I12" s="62"/>
    </row>
    <row r="13" spans="1:9" ht="18.95" customHeight="1" x14ac:dyDescent="0.3">
      <c r="A13" s="62"/>
      <c r="E13" s="86"/>
      <c r="F13" s="301"/>
      <c r="H13" s="305"/>
      <c r="I13" s="62"/>
    </row>
    <row r="14" spans="1:9" x14ac:dyDescent="0.3">
      <c r="A14" s="62"/>
      <c r="E14" s="86"/>
      <c r="F14" s="301"/>
      <c r="H14" s="305"/>
      <c r="I14" s="62"/>
    </row>
    <row r="15" spans="1:9" ht="15.75" thickBot="1" x14ac:dyDescent="0.35">
      <c r="A15" s="612" t="s">
        <v>242</v>
      </c>
      <c r="B15" s="613"/>
      <c r="C15" s="613"/>
      <c r="D15" s="254"/>
      <c r="E15" s="258">
        <f>E11</f>
        <v>0</v>
      </c>
      <c r="F15" s="301">
        <f>F11</f>
        <v>0</v>
      </c>
      <c r="G15" s="258">
        <f>G11</f>
        <v>0</v>
      </c>
      <c r="H15" s="305">
        <f>H11</f>
        <v>0</v>
      </c>
      <c r="I15" s="62"/>
    </row>
    <row r="16" spans="1:9" ht="15.75" thickTop="1" x14ac:dyDescent="0.3">
      <c r="A16" s="62"/>
      <c r="F16" s="68"/>
      <c r="H16" s="308"/>
      <c r="I16" s="62"/>
    </row>
    <row r="17" spans="1:9" x14ac:dyDescent="0.3">
      <c r="A17" s="62"/>
      <c r="F17" s="68"/>
      <c r="H17" s="204"/>
      <c r="I17" s="62"/>
    </row>
    <row r="18" spans="1:9" x14ac:dyDescent="0.3">
      <c r="A18" s="622" t="s">
        <v>243</v>
      </c>
      <c r="B18" s="404"/>
      <c r="F18" s="68"/>
      <c r="H18" s="204"/>
      <c r="I18" s="62"/>
    </row>
    <row r="19" spans="1:9" x14ac:dyDescent="0.3">
      <c r="A19" s="303"/>
      <c r="B19" s="255" t="s">
        <v>203</v>
      </c>
      <c r="C19" s="255"/>
      <c r="D19" s="255"/>
      <c r="E19" s="86">
        <v>0</v>
      </c>
      <c r="F19" s="304">
        <f>IF($E$24=0,0,E19/E$24)</f>
        <v>0</v>
      </c>
      <c r="G19" s="86">
        <f>'Edo Act 1er 2022'!E19+E19</f>
        <v>0</v>
      </c>
      <c r="H19" s="305">
        <f>IF(G28=0,0,G19/G$28)</f>
        <v>0</v>
      </c>
      <c r="I19" s="62"/>
    </row>
    <row r="20" spans="1:9" x14ac:dyDescent="0.3">
      <c r="A20" s="62"/>
      <c r="B20" s="255" t="s">
        <v>244</v>
      </c>
      <c r="C20" s="255"/>
      <c r="D20" s="255"/>
      <c r="E20" s="86">
        <f>'Fracción III 2do 2022'!E40</f>
        <v>0</v>
      </c>
      <c r="F20" s="304">
        <f>IF($E$24=0,0,E20/E$24)</f>
        <v>0</v>
      </c>
      <c r="G20" s="86">
        <f>'Edo Act 1er 2022'!E20+E20</f>
        <v>0</v>
      </c>
      <c r="H20" s="305">
        <f>IF(G28=0,0,G20/G$28)</f>
        <v>0</v>
      </c>
      <c r="I20" s="62"/>
    </row>
    <row r="21" spans="1:9" x14ac:dyDescent="0.3">
      <c r="A21" s="62"/>
      <c r="B21" s="255" t="s">
        <v>245</v>
      </c>
      <c r="C21" s="255"/>
      <c r="D21" s="255"/>
      <c r="E21" s="86">
        <f>'Fracción III 2do 2022'!I40</f>
        <v>0</v>
      </c>
      <c r="F21" s="304">
        <f>IF($E$24=0,0,E21/E$24)</f>
        <v>0</v>
      </c>
      <c r="G21" s="86">
        <f>'Edo Act 1er 2022'!E21+E21</f>
        <v>0</v>
      </c>
      <c r="H21" s="305">
        <f>IF(G28=0,0,G21/G$28)</f>
        <v>0</v>
      </c>
      <c r="I21" s="62"/>
    </row>
    <row r="22" spans="1:9" ht="18.95" customHeight="1" x14ac:dyDescent="0.3">
      <c r="A22" s="62"/>
      <c r="B22" s="255" t="s">
        <v>246</v>
      </c>
      <c r="C22" s="255"/>
      <c r="D22" s="255"/>
      <c r="E22" s="86">
        <f>'Fracción III 2do 2022'!M40</f>
        <v>0</v>
      </c>
      <c r="F22" s="304">
        <f>IF($E$24=0,0,E22/E$24)</f>
        <v>0</v>
      </c>
      <c r="G22" s="86">
        <f>'Edo Act 1er 2022'!E22+E22</f>
        <v>0</v>
      </c>
      <c r="H22" s="305">
        <f>IF(G28=0,0,G22/G$28)</f>
        <v>0</v>
      </c>
      <c r="I22" s="62"/>
    </row>
    <row r="23" spans="1:9" ht="18.95" customHeight="1" x14ac:dyDescent="0.3">
      <c r="A23" s="62"/>
      <c r="E23" s="86"/>
      <c r="F23" s="304"/>
      <c r="H23" s="63"/>
      <c r="I23" s="62"/>
    </row>
    <row r="24" spans="1:9" ht="15.75" thickBot="1" x14ac:dyDescent="0.35">
      <c r="A24" s="612" t="s">
        <v>247</v>
      </c>
      <c r="B24" s="613"/>
      <c r="C24" s="613"/>
      <c r="D24" s="254"/>
      <c r="E24" s="258">
        <f>E19+E20+E21+E22</f>
        <v>0</v>
      </c>
      <c r="F24" s="301">
        <f>F19++F20+F21+F22</f>
        <v>0</v>
      </c>
      <c r="G24" s="258">
        <f>G19+G20+G21+G22</f>
        <v>0</v>
      </c>
      <c r="H24" s="305">
        <f>H19++H20+H21+H22</f>
        <v>0</v>
      </c>
      <c r="I24" s="62"/>
    </row>
    <row r="25" spans="1:9" ht="15.75" thickTop="1" x14ac:dyDescent="0.3">
      <c r="A25" s="62"/>
      <c r="F25" s="68"/>
      <c r="H25" s="204"/>
      <c r="I25" s="62"/>
    </row>
    <row r="26" spans="1:9" x14ac:dyDescent="0.3">
      <c r="A26" s="62"/>
      <c r="F26" s="68"/>
      <c r="H26" s="204"/>
      <c r="I26" s="62"/>
    </row>
    <row r="27" spans="1:9" ht="15.75" thickBot="1" x14ac:dyDescent="0.35">
      <c r="A27" s="614" t="s">
        <v>248</v>
      </c>
      <c r="B27" s="416"/>
      <c r="C27" s="254"/>
      <c r="E27" s="258">
        <f>E15-E24</f>
        <v>0</v>
      </c>
      <c r="F27" s="304">
        <f>IF(E15=0,0,E27/E15)</f>
        <v>0</v>
      </c>
      <c r="G27" s="258">
        <f>G15-G24</f>
        <v>0</v>
      </c>
      <c r="H27" s="305">
        <f>IF(G15=0,0,G27/G15)</f>
        <v>0</v>
      </c>
    </row>
    <row r="28" spans="1:9" ht="15.75" thickTop="1" x14ac:dyDescent="0.3">
      <c r="A28" s="62"/>
      <c r="H28" s="63"/>
    </row>
    <row r="29" spans="1:9" x14ac:dyDescent="0.3">
      <c r="A29" s="62"/>
      <c r="H29" s="63"/>
    </row>
    <row r="30" spans="1:9" x14ac:dyDescent="0.3">
      <c r="A30" s="62"/>
      <c r="H30" s="63"/>
    </row>
    <row r="31" spans="1:9" x14ac:dyDescent="0.3">
      <c r="A31" s="62"/>
      <c r="H31" s="63"/>
    </row>
    <row r="32" spans="1:9" x14ac:dyDescent="0.3">
      <c r="A32" s="309"/>
      <c r="B32" s="310"/>
      <c r="C32" s="310"/>
      <c r="D32" s="310"/>
      <c r="E32" s="310"/>
      <c r="F32" s="310"/>
      <c r="G32" s="310"/>
      <c r="H32" s="63"/>
    </row>
    <row r="33" spans="1:8" x14ac:dyDescent="0.3">
      <c r="A33" s="619"/>
      <c r="B33" s="618"/>
      <c r="C33" s="618"/>
      <c r="E33" s="618"/>
      <c r="F33" s="618"/>
      <c r="G33" s="618"/>
      <c r="H33" s="63"/>
    </row>
    <row r="34" spans="1:8" x14ac:dyDescent="0.3">
      <c r="A34" s="620" t="s">
        <v>249</v>
      </c>
      <c r="B34" s="621"/>
      <c r="C34" s="621"/>
      <c r="E34" s="617" t="s">
        <v>143</v>
      </c>
      <c r="F34" s="617"/>
      <c r="G34" s="617"/>
      <c r="H34" s="63"/>
    </row>
    <row r="35" spans="1:8" x14ac:dyDescent="0.3">
      <c r="A35" s="62"/>
      <c r="B35" s="615"/>
      <c r="C35" s="615"/>
      <c r="D35" s="615"/>
      <c r="H35" s="63"/>
    </row>
    <row r="36" spans="1:8" ht="18.75" x14ac:dyDescent="0.35">
      <c r="A36" s="370" t="s">
        <v>250</v>
      </c>
      <c r="B36" s="371"/>
      <c r="C36" s="371"/>
      <c r="D36" s="371"/>
      <c r="E36" s="371"/>
      <c r="F36" s="371"/>
      <c r="G36" s="371"/>
      <c r="H36" s="372"/>
    </row>
    <row r="37" spans="1:8" ht="35.25" customHeight="1" x14ac:dyDescent="0.3">
      <c r="A37" s="609" t="s">
        <v>251</v>
      </c>
      <c r="B37" s="610"/>
      <c r="C37" s="610"/>
      <c r="D37" s="610"/>
      <c r="E37" s="610"/>
      <c r="F37" s="610"/>
      <c r="G37" s="610"/>
      <c r="H37" s="611"/>
    </row>
    <row r="38" spans="1:8" ht="35.25" customHeight="1" x14ac:dyDescent="0.3">
      <c r="A38" s="609"/>
      <c r="B38" s="610"/>
      <c r="C38" s="610"/>
      <c r="D38" s="610"/>
      <c r="E38" s="610"/>
      <c r="F38" s="610"/>
      <c r="G38" s="610"/>
      <c r="H38" s="611"/>
    </row>
    <row r="39" spans="1:8" ht="15.75" thickBot="1" x14ac:dyDescent="0.35">
      <c r="A39" s="64"/>
      <c r="B39" s="65"/>
      <c r="C39" s="65"/>
      <c r="D39" s="65"/>
      <c r="E39" s="65"/>
      <c r="F39" s="65"/>
      <c r="G39" s="65"/>
      <c r="H39" s="66"/>
    </row>
    <row r="40" spans="1:8" x14ac:dyDescent="0.3">
      <c r="A40" s="252"/>
      <c r="B40" s="252"/>
      <c r="C40" s="252"/>
      <c r="D40" s="252"/>
      <c r="E40" s="252"/>
      <c r="F40" s="252"/>
      <c r="G40" s="252"/>
      <c r="H40" s="252"/>
    </row>
    <row r="41" spans="1:8" x14ac:dyDescent="0.3">
      <c r="A41" s="62"/>
    </row>
  </sheetData>
  <mergeCells count="19">
    <mergeCell ref="B35:D35"/>
    <mergeCell ref="A33:C33"/>
    <mergeCell ref="E34:G34"/>
    <mergeCell ref="A37:H38"/>
    <mergeCell ref="G8:G9"/>
    <mergeCell ref="A27:B27"/>
    <mergeCell ref="E8:E9"/>
    <mergeCell ref="A9:B9"/>
    <mergeCell ref="B11:C11"/>
    <mergeCell ref="A15:C15"/>
    <mergeCell ref="A24:C24"/>
    <mergeCell ref="A18:B18"/>
    <mergeCell ref="E33:G33"/>
    <mergeCell ref="A34:C34"/>
    <mergeCell ref="A1:B4"/>
    <mergeCell ref="C4:H4"/>
    <mergeCell ref="A6:H6"/>
    <mergeCell ref="C5:H5"/>
    <mergeCell ref="C2:H3"/>
  </mergeCells>
  <pageMargins left="0.7" right="0.7" top="0.75" bottom="0.75" header="0.3" footer="0.3"/>
  <pageSetup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7" customWidth="1"/>
    <col min="3" max="3" width="11.42578125" style="7"/>
    <col min="4" max="4" width="5" style="7" customWidth="1"/>
    <col min="5" max="5" width="15.140625" style="7" customWidth="1"/>
    <col min="6" max="6" width="11.42578125" style="7"/>
    <col min="7" max="7" width="15.140625" style="7" customWidth="1"/>
    <col min="8" max="8" width="11.7109375" style="7" customWidth="1"/>
    <col min="9" max="16384" width="11.42578125" style="7"/>
  </cols>
  <sheetData>
    <row r="1" spans="1:9" x14ac:dyDescent="0.3">
      <c r="A1" s="625" t="s">
        <v>237</v>
      </c>
      <c r="B1" s="625"/>
      <c r="C1" s="252"/>
      <c r="D1" s="252"/>
      <c r="E1" s="252"/>
      <c r="F1" s="252"/>
      <c r="G1" s="252"/>
      <c r="H1" s="253"/>
      <c r="I1" s="251"/>
    </row>
    <row r="2" spans="1:9" ht="39" customHeight="1" x14ac:dyDescent="0.3">
      <c r="A2" s="626"/>
      <c r="B2" s="626"/>
      <c r="C2" s="623" t="str">
        <f>VLOOKUP('Hoja de trabajo'!$A$2,Hoja1!$B$1:$C$34,2,FALSE)</f>
        <v>Elegir Institución en Hoja de trabajo</v>
      </c>
      <c r="D2" s="623"/>
      <c r="E2" s="623"/>
      <c r="F2" s="623"/>
      <c r="G2" s="623"/>
      <c r="H2" s="624"/>
      <c r="I2" s="62"/>
    </row>
    <row r="3" spans="1:9" ht="20.25" customHeight="1" x14ac:dyDescent="0.3">
      <c r="A3" s="626"/>
      <c r="B3" s="626"/>
      <c r="C3" s="623"/>
      <c r="D3" s="623"/>
      <c r="E3" s="623"/>
      <c r="F3" s="623"/>
      <c r="G3" s="623"/>
      <c r="H3" s="624"/>
      <c r="I3" s="62"/>
    </row>
    <row r="4" spans="1:9" x14ac:dyDescent="0.3">
      <c r="A4" s="626"/>
      <c r="B4" s="626"/>
      <c r="C4" s="627" t="s">
        <v>253</v>
      </c>
      <c r="D4" s="627"/>
      <c r="E4" s="627"/>
      <c r="F4" s="627"/>
      <c r="G4" s="627"/>
      <c r="H4" s="628"/>
      <c r="I4" s="299"/>
    </row>
    <row r="5" spans="1:9" x14ac:dyDescent="0.3">
      <c r="A5" s="62"/>
      <c r="C5" s="418" t="s">
        <v>238</v>
      </c>
      <c r="D5" s="418"/>
      <c r="E5" s="418"/>
      <c r="F5" s="418"/>
      <c r="G5" s="418"/>
      <c r="H5" s="616"/>
      <c r="I5" s="62"/>
    </row>
    <row r="6" spans="1:9" ht="24" x14ac:dyDescent="0.45">
      <c r="A6" s="629" t="s">
        <v>239</v>
      </c>
      <c r="B6" s="630"/>
      <c r="C6" s="630"/>
      <c r="D6" s="630"/>
      <c r="E6" s="630"/>
      <c r="F6" s="630"/>
      <c r="G6" s="630"/>
      <c r="H6" s="631"/>
      <c r="I6" s="62"/>
    </row>
    <row r="7" spans="1:9" x14ac:dyDescent="0.3">
      <c r="A7" s="62"/>
      <c r="H7" s="63"/>
      <c r="I7" s="62"/>
    </row>
    <row r="8" spans="1:9" ht="17.25" customHeight="1" x14ac:dyDescent="0.3">
      <c r="A8" s="62"/>
      <c r="E8" s="632" t="s">
        <v>13</v>
      </c>
      <c r="G8" s="634" t="s">
        <v>254</v>
      </c>
      <c r="H8" s="63"/>
      <c r="I8" s="62"/>
    </row>
    <row r="9" spans="1:9" ht="17.25" customHeight="1" x14ac:dyDescent="0.3">
      <c r="A9" s="622" t="s">
        <v>240</v>
      </c>
      <c r="B9" s="404"/>
      <c r="E9" s="633"/>
      <c r="G9" s="635"/>
      <c r="H9" s="63"/>
      <c r="I9" s="62"/>
    </row>
    <row r="10" spans="1:9" x14ac:dyDescent="0.3">
      <c r="A10" s="62"/>
      <c r="E10" s="86"/>
      <c r="H10" s="63"/>
      <c r="I10" s="62"/>
    </row>
    <row r="11" spans="1:9" x14ac:dyDescent="0.3">
      <c r="A11" s="62"/>
      <c r="B11" s="434" t="s">
        <v>241</v>
      </c>
      <c r="C11" s="434"/>
      <c r="E11" s="300">
        <f>'Fracción I 2022'!R38</f>
        <v>0</v>
      </c>
      <c r="F11" s="301">
        <f>IF(E15=0,0,E11/E15)</f>
        <v>0</v>
      </c>
      <c r="G11" s="86">
        <f>'Edo Act 2do 2022'!G11+E11</f>
        <v>0</v>
      </c>
      <c r="H11" s="302">
        <f>IF(G15=0,0,G11/$G$15)</f>
        <v>0</v>
      </c>
      <c r="I11" s="62"/>
    </row>
    <row r="12" spans="1:9" ht="18.95" customHeight="1" x14ac:dyDescent="0.3">
      <c r="A12" s="62"/>
      <c r="B12" s="255"/>
      <c r="C12" s="255"/>
      <c r="E12" s="300"/>
      <c r="F12" s="301"/>
      <c r="H12" s="302"/>
      <c r="I12" s="62"/>
    </row>
    <row r="13" spans="1:9" ht="18.95" customHeight="1" x14ac:dyDescent="0.3">
      <c r="A13" s="62"/>
      <c r="E13" s="86"/>
      <c r="F13" s="301"/>
      <c r="H13" s="302"/>
      <c r="I13" s="62"/>
    </row>
    <row r="14" spans="1:9" x14ac:dyDescent="0.3">
      <c r="A14" s="62"/>
      <c r="E14" s="86"/>
      <c r="F14" s="301"/>
      <c r="H14" s="302"/>
      <c r="I14" s="62"/>
    </row>
    <row r="15" spans="1:9" ht="15.75" thickBot="1" x14ac:dyDescent="0.35">
      <c r="A15" s="612" t="s">
        <v>242</v>
      </c>
      <c r="B15" s="613"/>
      <c r="C15" s="613"/>
      <c r="D15" s="254"/>
      <c r="E15" s="258">
        <f>E11</f>
        <v>0</v>
      </c>
      <c r="F15" s="301">
        <f>F11</f>
        <v>0</v>
      </c>
      <c r="G15" s="258">
        <f>G11</f>
        <v>0</v>
      </c>
      <c r="H15" s="302">
        <f>H11</f>
        <v>0</v>
      </c>
      <c r="I15" s="62"/>
    </row>
    <row r="16" spans="1:9" ht="15.75" thickTop="1" x14ac:dyDescent="0.3">
      <c r="A16" s="62"/>
      <c r="F16" s="68"/>
      <c r="H16" s="63"/>
      <c r="I16" s="62"/>
    </row>
    <row r="17" spans="1:9" x14ac:dyDescent="0.3">
      <c r="A17" s="62"/>
      <c r="F17" s="68"/>
      <c r="H17" s="63"/>
      <c r="I17" s="62"/>
    </row>
    <row r="18" spans="1:9" x14ac:dyDescent="0.3">
      <c r="A18" s="622" t="s">
        <v>243</v>
      </c>
      <c r="B18" s="404"/>
      <c r="F18" s="68"/>
      <c r="H18" s="63"/>
      <c r="I18" s="62"/>
    </row>
    <row r="19" spans="1:9" x14ac:dyDescent="0.3">
      <c r="A19" s="303"/>
      <c r="B19" s="255" t="s">
        <v>203</v>
      </c>
      <c r="C19" s="255"/>
      <c r="D19" s="255"/>
      <c r="E19" s="86">
        <v>0</v>
      </c>
      <c r="F19" s="304">
        <f>IF($E$24=0,0,E19/E$24)</f>
        <v>0</v>
      </c>
      <c r="G19" s="86">
        <f>'Edo Act 2do 2022'!G19+E19</f>
        <v>0</v>
      </c>
      <c r="H19" s="306">
        <f>IF(G28=0,0,G19/G$28)</f>
        <v>0</v>
      </c>
      <c r="I19" s="62"/>
    </row>
    <row r="20" spans="1:9" x14ac:dyDescent="0.3">
      <c r="A20" s="62"/>
      <c r="B20" s="255" t="s">
        <v>244</v>
      </c>
      <c r="C20" s="255"/>
      <c r="D20" s="255"/>
      <c r="E20" s="86">
        <f>'Fracción III 3er 2022'!E40</f>
        <v>0</v>
      </c>
      <c r="F20" s="304">
        <f>IF($E$24=0,0,E20/E$24)</f>
        <v>0</v>
      </c>
      <c r="G20" s="86">
        <f>'Edo Act 2do 2022'!G20+E20</f>
        <v>0</v>
      </c>
      <c r="H20" s="306">
        <f>IF(G28=0,0,G20/G$28)</f>
        <v>0</v>
      </c>
      <c r="I20" s="62"/>
    </row>
    <row r="21" spans="1:9" x14ac:dyDescent="0.3">
      <c r="A21" s="62"/>
      <c r="B21" s="255" t="s">
        <v>245</v>
      </c>
      <c r="C21" s="255"/>
      <c r="D21" s="255"/>
      <c r="E21" s="86">
        <f>'Fracción III 3er 2022'!I40</f>
        <v>0</v>
      </c>
      <c r="F21" s="304">
        <f>IF($E$24=0,0,E21/E$24)</f>
        <v>0</v>
      </c>
      <c r="G21" s="86">
        <f>'Edo Act 2do 2022'!G21+E21</f>
        <v>0</v>
      </c>
      <c r="H21" s="306">
        <f>IF(G28=0,0,G21/G$28)</f>
        <v>0</v>
      </c>
      <c r="I21" s="62"/>
    </row>
    <row r="22" spans="1:9" ht="18.95" customHeight="1" x14ac:dyDescent="0.3">
      <c r="A22" s="62"/>
      <c r="B22" s="255" t="s">
        <v>246</v>
      </c>
      <c r="C22" s="255"/>
      <c r="D22" s="255"/>
      <c r="E22" s="86">
        <f>'Fracción III 3er 2022'!M40</f>
        <v>0</v>
      </c>
      <c r="F22" s="304">
        <f>IF($E$24=0,0,E22/E$24)</f>
        <v>0</v>
      </c>
      <c r="G22" s="86">
        <f>'Edo Act 2do 2022'!G22+E22</f>
        <v>0</v>
      </c>
      <c r="H22" s="306">
        <f>IF(G28=0,0,G22/G$28)</f>
        <v>0</v>
      </c>
      <c r="I22" s="62"/>
    </row>
    <row r="23" spans="1:9" ht="18.95" customHeight="1" x14ac:dyDescent="0.3">
      <c r="A23" s="62"/>
      <c r="E23" s="86"/>
      <c r="F23" s="304"/>
      <c r="H23" s="63"/>
      <c r="I23" s="62"/>
    </row>
    <row r="24" spans="1:9" ht="15.75" thickBot="1" x14ac:dyDescent="0.35">
      <c r="A24" s="612" t="s">
        <v>247</v>
      </c>
      <c r="B24" s="613"/>
      <c r="C24" s="613"/>
      <c r="D24" s="254"/>
      <c r="E24" s="258">
        <f>E19+E20+E21+E22</f>
        <v>0</v>
      </c>
      <c r="F24" s="301">
        <f>F19++F20+F21+F22</f>
        <v>0</v>
      </c>
      <c r="G24" s="258">
        <f>G19+G20+G21+G22</f>
        <v>0</v>
      </c>
      <c r="H24" s="302">
        <f>H19++H20+H21+H22</f>
        <v>0</v>
      </c>
      <c r="I24" s="62"/>
    </row>
    <row r="25" spans="1:9" ht="15.75" thickTop="1" x14ac:dyDescent="0.3">
      <c r="A25" s="62"/>
      <c r="F25" s="68"/>
      <c r="H25" s="63"/>
      <c r="I25" s="62"/>
    </row>
    <row r="26" spans="1:9" x14ac:dyDescent="0.3">
      <c r="A26" s="62"/>
      <c r="F26" s="68"/>
      <c r="H26" s="63"/>
      <c r="I26" s="62"/>
    </row>
    <row r="27" spans="1:9" ht="15.75" thickBot="1" x14ac:dyDescent="0.35">
      <c r="A27" s="614" t="s">
        <v>248</v>
      </c>
      <c r="B27" s="416"/>
      <c r="C27" s="254"/>
      <c r="E27" s="258">
        <f>E15-E24</f>
        <v>0</v>
      </c>
      <c r="F27" s="304">
        <f>IF(E15=0,0,E27/E15)</f>
        <v>0</v>
      </c>
      <c r="G27" s="258">
        <f>G15-G24</f>
        <v>0</v>
      </c>
      <c r="H27" s="305">
        <f>IF(G15=0,0,G27/G15)</f>
        <v>0</v>
      </c>
    </row>
    <row r="28" spans="1:9" ht="15.75" thickTop="1" x14ac:dyDescent="0.3">
      <c r="A28" s="62"/>
      <c r="H28" s="63"/>
    </row>
    <row r="29" spans="1:9" x14ac:dyDescent="0.3">
      <c r="A29" s="62"/>
      <c r="H29" s="63"/>
    </row>
    <row r="30" spans="1:9" x14ac:dyDescent="0.3">
      <c r="A30" s="62"/>
      <c r="H30" s="63"/>
    </row>
    <row r="31" spans="1:9" x14ac:dyDescent="0.3">
      <c r="A31" s="62"/>
      <c r="H31" s="63"/>
    </row>
    <row r="32" spans="1:9" x14ac:dyDescent="0.3">
      <c r="A32" s="309"/>
      <c r="B32" s="310"/>
      <c r="C32" s="310"/>
      <c r="D32" s="310"/>
      <c r="E32" s="310"/>
      <c r="F32" s="310"/>
      <c r="G32" s="310"/>
      <c r="H32" s="63"/>
    </row>
    <row r="33" spans="1:8" x14ac:dyDescent="0.3">
      <c r="A33" s="619"/>
      <c r="B33" s="618"/>
      <c r="C33" s="618"/>
      <c r="E33" s="618"/>
      <c r="F33" s="618"/>
      <c r="G33" s="618"/>
      <c r="H33" s="63"/>
    </row>
    <row r="34" spans="1:8" x14ac:dyDescent="0.3">
      <c r="A34" s="620" t="s">
        <v>249</v>
      </c>
      <c r="B34" s="621"/>
      <c r="C34" s="621"/>
      <c r="E34" s="617" t="s">
        <v>143</v>
      </c>
      <c r="F34" s="617"/>
      <c r="G34" s="617"/>
      <c r="H34" s="63"/>
    </row>
    <row r="35" spans="1:8" x14ac:dyDescent="0.3">
      <c r="A35" s="62"/>
      <c r="B35" s="615"/>
      <c r="C35" s="615"/>
      <c r="D35" s="615"/>
      <c r="H35" s="63"/>
    </row>
    <row r="36" spans="1:8" ht="18.75" x14ac:dyDescent="0.35">
      <c r="A36" s="370" t="s">
        <v>250</v>
      </c>
      <c r="B36" s="371"/>
      <c r="C36" s="371"/>
      <c r="D36" s="371"/>
      <c r="E36" s="371"/>
      <c r="F36" s="371"/>
      <c r="G36" s="371"/>
      <c r="H36" s="372"/>
    </row>
    <row r="37" spans="1:8" ht="40.5" customHeight="1" x14ac:dyDescent="0.3">
      <c r="A37" s="609" t="s">
        <v>251</v>
      </c>
      <c r="B37" s="610"/>
      <c r="C37" s="610"/>
      <c r="D37" s="610"/>
      <c r="E37" s="610"/>
      <c r="F37" s="610"/>
      <c r="G37" s="610"/>
      <c r="H37" s="611"/>
    </row>
    <row r="38" spans="1:8" ht="30" customHeight="1" x14ac:dyDescent="0.3">
      <c r="A38" s="609"/>
      <c r="B38" s="610"/>
      <c r="C38" s="610"/>
      <c r="D38" s="610"/>
      <c r="E38" s="610"/>
      <c r="F38" s="610"/>
      <c r="G38" s="610"/>
      <c r="H38" s="611"/>
    </row>
    <row r="39" spans="1:8" ht="15.75" thickBot="1" x14ac:dyDescent="0.35">
      <c r="A39" s="64"/>
      <c r="B39" s="65"/>
      <c r="C39" s="65"/>
      <c r="D39" s="65"/>
      <c r="E39" s="65"/>
      <c r="F39" s="65"/>
      <c r="G39" s="65"/>
      <c r="H39" s="66"/>
    </row>
    <row r="40" spans="1:8" x14ac:dyDescent="0.3">
      <c r="A40" s="252"/>
      <c r="B40" s="252"/>
      <c r="C40" s="252"/>
      <c r="D40" s="252"/>
      <c r="E40" s="252"/>
      <c r="F40" s="252"/>
      <c r="G40" s="252"/>
      <c r="H40" s="252"/>
    </row>
    <row r="41" spans="1:8" x14ac:dyDescent="0.3">
      <c r="A41" s="62"/>
    </row>
  </sheetData>
  <mergeCells count="19">
    <mergeCell ref="B35:D35"/>
    <mergeCell ref="A33:C33"/>
    <mergeCell ref="E34:G34"/>
    <mergeCell ref="A37:H38"/>
    <mergeCell ref="G8:G9"/>
    <mergeCell ref="A27:B27"/>
    <mergeCell ref="E8:E9"/>
    <mergeCell ref="A9:B9"/>
    <mergeCell ref="B11:C11"/>
    <mergeCell ref="A15:C15"/>
    <mergeCell ref="A24:C24"/>
    <mergeCell ref="A18:B18"/>
    <mergeCell ref="E33:G33"/>
    <mergeCell ref="A34:C34"/>
    <mergeCell ref="A1:B4"/>
    <mergeCell ref="C4:H4"/>
    <mergeCell ref="A6:H6"/>
    <mergeCell ref="C5:H5"/>
    <mergeCell ref="C2:H3"/>
  </mergeCells>
  <pageMargins left="0.7" right="0.7" top="0.75" bottom="0.75" header="0.3" footer="0.3"/>
  <pageSetup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7" customWidth="1"/>
    <col min="3" max="3" width="11.42578125" style="7"/>
    <col min="4" max="4" width="5" style="7" customWidth="1"/>
    <col min="5" max="5" width="15.140625" style="7" customWidth="1"/>
    <col min="6" max="6" width="11.42578125" style="7"/>
    <col min="7" max="7" width="15.140625" style="7" customWidth="1"/>
    <col min="8" max="8" width="11.7109375" style="7" customWidth="1"/>
    <col min="9" max="16384" width="11.42578125" style="7"/>
  </cols>
  <sheetData>
    <row r="1" spans="1:9" x14ac:dyDescent="0.3">
      <c r="A1" s="625" t="s">
        <v>237</v>
      </c>
      <c r="B1" s="625"/>
      <c r="C1" s="252"/>
      <c r="D1" s="252"/>
      <c r="E1" s="252"/>
      <c r="F1" s="252"/>
      <c r="G1" s="252"/>
      <c r="H1" s="253"/>
      <c r="I1" s="251"/>
    </row>
    <row r="2" spans="1:9" ht="39" customHeight="1" x14ac:dyDescent="0.3">
      <c r="A2" s="626"/>
      <c r="B2" s="626"/>
      <c r="C2" s="623" t="str">
        <f>VLOOKUP('Hoja de trabajo'!$A$2,Hoja1!$B$1:$C$34,2,FALSE)</f>
        <v>Elegir Institución en Hoja de trabajo</v>
      </c>
      <c r="D2" s="623"/>
      <c r="E2" s="623"/>
      <c r="F2" s="623"/>
      <c r="G2" s="623"/>
      <c r="H2" s="624"/>
      <c r="I2" s="62"/>
    </row>
    <row r="3" spans="1:9" ht="20.25" customHeight="1" x14ac:dyDescent="0.3">
      <c r="A3" s="626"/>
      <c r="B3" s="626"/>
      <c r="C3" s="623"/>
      <c r="D3" s="623"/>
      <c r="E3" s="623"/>
      <c r="F3" s="623"/>
      <c r="G3" s="623"/>
      <c r="H3" s="624"/>
      <c r="I3" s="62"/>
    </row>
    <row r="4" spans="1:9" x14ac:dyDescent="0.3">
      <c r="A4" s="626"/>
      <c r="B4" s="626"/>
      <c r="C4" s="627" t="s">
        <v>225</v>
      </c>
      <c r="D4" s="627"/>
      <c r="E4" s="627"/>
      <c r="F4" s="627"/>
      <c r="G4" s="627"/>
      <c r="H4" s="628"/>
      <c r="I4" s="299"/>
    </row>
    <row r="5" spans="1:9" x14ac:dyDescent="0.3">
      <c r="A5" s="62"/>
      <c r="C5" s="418" t="s">
        <v>238</v>
      </c>
      <c r="D5" s="418"/>
      <c r="E5" s="418"/>
      <c r="F5" s="418"/>
      <c r="G5" s="418"/>
      <c r="H5" s="616"/>
      <c r="I5" s="62"/>
    </row>
    <row r="6" spans="1:9" ht="24" x14ac:dyDescent="0.45">
      <c r="A6" s="629" t="s">
        <v>239</v>
      </c>
      <c r="B6" s="630"/>
      <c r="C6" s="630"/>
      <c r="D6" s="630"/>
      <c r="E6" s="630"/>
      <c r="F6" s="630"/>
      <c r="G6" s="630"/>
      <c r="H6" s="631"/>
      <c r="I6" s="62"/>
    </row>
    <row r="7" spans="1:9" x14ac:dyDescent="0.3">
      <c r="A7" s="62"/>
      <c r="H7" s="63"/>
      <c r="I7" s="62"/>
    </row>
    <row r="8" spans="1:9" ht="17.25" customHeight="1" x14ac:dyDescent="0.3">
      <c r="A8" s="62"/>
      <c r="E8" s="632" t="s">
        <v>16</v>
      </c>
      <c r="G8" s="634" t="s">
        <v>255</v>
      </c>
      <c r="H8" s="63"/>
      <c r="I8" s="62"/>
    </row>
    <row r="9" spans="1:9" ht="17.25" customHeight="1" x14ac:dyDescent="0.3">
      <c r="A9" s="622" t="s">
        <v>240</v>
      </c>
      <c r="B9" s="404"/>
      <c r="E9" s="633"/>
      <c r="G9" s="635"/>
      <c r="H9" s="63"/>
      <c r="I9" s="62"/>
    </row>
    <row r="10" spans="1:9" x14ac:dyDescent="0.3">
      <c r="A10" s="62"/>
      <c r="E10" s="86"/>
      <c r="H10" s="63"/>
      <c r="I10" s="62"/>
    </row>
    <row r="11" spans="1:9" x14ac:dyDescent="0.3">
      <c r="A11" s="62"/>
      <c r="B11" s="434" t="s">
        <v>241</v>
      </c>
      <c r="C11" s="434"/>
      <c r="E11" s="300">
        <f>'Fracción I 2022'!X38</f>
        <v>0</v>
      </c>
      <c r="F11" s="301">
        <f>IF(E15=0,0,E11/E15)</f>
        <v>0</v>
      </c>
      <c r="G11" s="86">
        <f>'Edo Act 3er 2022'!G11+E11</f>
        <v>0</v>
      </c>
      <c r="H11" s="302">
        <f>IF(G15=0,0,G11/$G$15)</f>
        <v>0</v>
      </c>
      <c r="I11" s="62"/>
    </row>
    <row r="12" spans="1:9" ht="18.95" customHeight="1" x14ac:dyDescent="0.3">
      <c r="A12" s="62"/>
      <c r="B12" s="255"/>
      <c r="C12" s="255"/>
      <c r="E12" s="300"/>
      <c r="F12" s="301"/>
      <c r="H12" s="302"/>
      <c r="I12" s="62"/>
    </row>
    <row r="13" spans="1:9" ht="18.95" customHeight="1" x14ac:dyDescent="0.3">
      <c r="A13" s="62"/>
      <c r="E13" s="86"/>
      <c r="F13" s="301"/>
      <c r="H13" s="302"/>
      <c r="I13" s="62"/>
    </row>
    <row r="14" spans="1:9" x14ac:dyDescent="0.3">
      <c r="A14" s="62"/>
      <c r="E14" s="86"/>
      <c r="F14" s="301"/>
      <c r="H14" s="302"/>
      <c r="I14" s="62"/>
    </row>
    <row r="15" spans="1:9" ht="15.75" thickBot="1" x14ac:dyDescent="0.35">
      <c r="A15" s="612" t="s">
        <v>242</v>
      </c>
      <c r="B15" s="613"/>
      <c r="C15" s="613"/>
      <c r="D15" s="254"/>
      <c r="E15" s="258">
        <f>E11</f>
        <v>0</v>
      </c>
      <c r="F15" s="301">
        <f>F11</f>
        <v>0</v>
      </c>
      <c r="G15" s="258">
        <f>G11</f>
        <v>0</v>
      </c>
      <c r="H15" s="302">
        <f>H11</f>
        <v>0</v>
      </c>
      <c r="I15" s="62"/>
    </row>
    <row r="16" spans="1:9" ht="15.75" thickTop="1" x14ac:dyDescent="0.3">
      <c r="A16" s="62"/>
      <c r="F16" s="68"/>
      <c r="H16" s="63"/>
      <c r="I16" s="62"/>
    </row>
    <row r="17" spans="1:9" x14ac:dyDescent="0.3">
      <c r="A17" s="62"/>
      <c r="F17" s="68"/>
      <c r="H17" s="63"/>
      <c r="I17" s="62"/>
    </row>
    <row r="18" spans="1:9" x14ac:dyDescent="0.3">
      <c r="A18" s="622" t="s">
        <v>243</v>
      </c>
      <c r="B18" s="404"/>
      <c r="F18" s="68"/>
      <c r="H18" s="63"/>
      <c r="I18" s="62"/>
    </row>
    <row r="19" spans="1:9" x14ac:dyDescent="0.3">
      <c r="A19" s="303"/>
      <c r="B19" s="255" t="s">
        <v>203</v>
      </c>
      <c r="C19" s="255"/>
      <c r="D19" s="255"/>
      <c r="E19" s="86">
        <v>0</v>
      </c>
      <c r="F19" s="304">
        <f>IF($E$24=0,0,E19/E$24)</f>
        <v>0</v>
      </c>
      <c r="G19" s="86">
        <f>'Edo Act 3er 2022'!G19+E19</f>
        <v>0</v>
      </c>
      <c r="H19" s="302">
        <f>IF(G28=0,0,G19/G$28)</f>
        <v>0</v>
      </c>
      <c r="I19" s="62"/>
    </row>
    <row r="20" spans="1:9" x14ac:dyDescent="0.3">
      <c r="A20" s="62"/>
      <c r="B20" s="255" t="s">
        <v>244</v>
      </c>
      <c r="C20" s="255"/>
      <c r="D20" s="255"/>
      <c r="E20" s="86">
        <f>'Fracción III 4to 2022'!E40</f>
        <v>0</v>
      </c>
      <c r="F20" s="304">
        <f>IF($E$24=0,0,E20/E$24)</f>
        <v>0</v>
      </c>
      <c r="G20" s="86">
        <f>'Edo Act 3er 2022'!G20+E20</f>
        <v>0</v>
      </c>
      <c r="H20" s="302">
        <f>IF(G28=0,0,G20/G$28)</f>
        <v>0</v>
      </c>
      <c r="I20" s="62"/>
    </row>
    <row r="21" spans="1:9" x14ac:dyDescent="0.3">
      <c r="A21" s="62"/>
      <c r="B21" s="255" t="s">
        <v>245</v>
      </c>
      <c r="C21" s="255"/>
      <c r="D21" s="255"/>
      <c r="E21" s="86">
        <f>'Fracción III 4to 2022'!I40</f>
        <v>0</v>
      </c>
      <c r="F21" s="304">
        <f>IF($E$24=0,0,E21/E$24)</f>
        <v>0</v>
      </c>
      <c r="G21" s="86">
        <f>'Edo Act 3er 2022'!G21+E21</f>
        <v>0</v>
      </c>
      <c r="H21" s="302">
        <f>IF(G28=0,0,G21/G$28)</f>
        <v>0</v>
      </c>
      <c r="I21" s="62"/>
    </row>
    <row r="22" spans="1:9" ht="18.95" customHeight="1" x14ac:dyDescent="0.3">
      <c r="A22" s="62"/>
      <c r="B22" s="255" t="s">
        <v>246</v>
      </c>
      <c r="C22" s="255"/>
      <c r="D22" s="255"/>
      <c r="E22" s="86">
        <f>'Fracción III 4to 2022'!M40</f>
        <v>0</v>
      </c>
      <c r="F22" s="304">
        <f>IF($E$24=0,0,E22/E$24)</f>
        <v>0</v>
      </c>
      <c r="G22" s="86">
        <f>'Edo Act 3er 2022'!G22+E22</f>
        <v>0</v>
      </c>
      <c r="H22" s="302">
        <f>IF(G28=0,0,G22/G$28)</f>
        <v>0</v>
      </c>
      <c r="I22" s="62"/>
    </row>
    <row r="23" spans="1:9" ht="18.95" customHeight="1" x14ac:dyDescent="0.3">
      <c r="A23" s="62"/>
      <c r="E23" s="86"/>
      <c r="F23" s="304"/>
      <c r="H23" s="63"/>
      <c r="I23" s="62"/>
    </row>
    <row r="24" spans="1:9" ht="15.75" thickBot="1" x14ac:dyDescent="0.35">
      <c r="A24" s="612" t="s">
        <v>247</v>
      </c>
      <c r="B24" s="613"/>
      <c r="C24" s="613"/>
      <c r="D24" s="254"/>
      <c r="E24" s="258">
        <f>E19+E20+E21+E22</f>
        <v>0</v>
      </c>
      <c r="F24" s="301">
        <f>F19++F20+F21+F22</f>
        <v>0</v>
      </c>
      <c r="G24" s="258">
        <f>G19+G20+G21+G22</f>
        <v>0</v>
      </c>
      <c r="H24" s="302">
        <f>H19++H20+H21+H22</f>
        <v>0</v>
      </c>
      <c r="I24" s="62"/>
    </row>
    <row r="25" spans="1:9" ht="15.75" thickTop="1" x14ac:dyDescent="0.3">
      <c r="A25" s="62"/>
      <c r="F25" s="68"/>
      <c r="H25" s="302"/>
      <c r="I25" s="62"/>
    </row>
    <row r="26" spans="1:9" x14ac:dyDescent="0.3">
      <c r="A26" s="62"/>
      <c r="F26" s="68"/>
      <c r="H26" s="302"/>
      <c r="I26" s="62"/>
    </row>
    <row r="27" spans="1:9" ht="15.75" thickBot="1" x14ac:dyDescent="0.35">
      <c r="A27" s="614" t="s">
        <v>248</v>
      </c>
      <c r="B27" s="416"/>
      <c r="C27" s="254"/>
      <c r="E27" s="258">
        <f>E15-E24</f>
        <v>0</v>
      </c>
      <c r="F27" s="304">
        <f>IF(E15=0,0,E27/E15)</f>
        <v>0</v>
      </c>
      <c r="G27" s="258">
        <f>G15-G24</f>
        <v>0</v>
      </c>
      <c r="H27" s="305">
        <f>IF(G15=0,0,G27/G15)</f>
        <v>0</v>
      </c>
    </row>
    <row r="28" spans="1:9" ht="15.75" thickTop="1" x14ac:dyDescent="0.3">
      <c r="A28" s="62"/>
      <c r="H28" s="63"/>
    </row>
    <row r="29" spans="1:9" x14ac:dyDescent="0.3">
      <c r="A29" s="62"/>
      <c r="H29" s="63"/>
    </row>
    <row r="30" spans="1:9" x14ac:dyDescent="0.3">
      <c r="A30" s="62"/>
      <c r="H30" s="63"/>
    </row>
    <row r="31" spans="1:9" x14ac:dyDescent="0.3">
      <c r="A31" s="62"/>
      <c r="H31" s="63"/>
    </row>
    <row r="32" spans="1:9" x14ac:dyDescent="0.3">
      <c r="A32" s="309"/>
      <c r="B32" s="310"/>
      <c r="C32" s="310"/>
      <c r="D32" s="310"/>
      <c r="E32" s="310"/>
      <c r="F32" s="310"/>
      <c r="G32" s="310"/>
      <c r="H32" s="63"/>
    </row>
    <row r="33" spans="1:8" x14ac:dyDescent="0.3">
      <c r="A33" s="619"/>
      <c r="B33" s="618"/>
      <c r="C33" s="618"/>
      <c r="E33" s="618"/>
      <c r="F33" s="618"/>
      <c r="G33" s="618"/>
      <c r="H33" s="63"/>
    </row>
    <row r="34" spans="1:8" x14ac:dyDescent="0.3">
      <c r="A34" s="620" t="s">
        <v>249</v>
      </c>
      <c r="B34" s="621"/>
      <c r="C34" s="621"/>
      <c r="E34" s="617" t="s">
        <v>143</v>
      </c>
      <c r="F34" s="617"/>
      <c r="G34" s="617"/>
      <c r="H34" s="63"/>
    </row>
    <row r="35" spans="1:8" x14ac:dyDescent="0.3">
      <c r="A35" s="62"/>
      <c r="B35" s="615"/>
      <c r="C35" s="615"/>
      <c r="D35" s="615"/>
      <c r="H35" s="63"/>
    </row>
    <row r="36" spans="1:8" ht="18.75" x14ac:dyDescent="0.35">
      <c r="A36" s="370" t="s">
        <v>250</v>
      </c>
      <c r="B36" s="371"/>
      <c r="C36" s="371"/>
      <c r="D36" s="371"/>
      <c r="E36" s="371"/>
      <c r="F36" s="371"/>
      <c r="G36" s="371"/>
      <c r="H36" s="372"/>
    </row>
    <row r="37" spans="1:8" ht="42" customHeight="1" x14ac:dyDescent="0.3">
      <c r="A37" s="609" t="s">
        <v>251</v>
      </c>
      <c r="B37" s="610"/>
      <c r="C37" s="610"/>
      <c r="D37" s="610"/>
      <c r="E37" s="610"/>
      <c r="F37" s="610"/>
      <c r="G37" s="610"/>
      <c r="H37" s="611"/>
    </row>
    <row r="38" spans="1:8" ht="28.5" customHeight="1" x14ac:dyDescent="0.3">
      <c r="A38" s="609"/>
      <c r="B38" s="610"/>
      <c r="C38" s="610"/>
      <c r="D38" s="610"/>
      <c r="E38" s="610"/>
      <c r="F38" s="610"/>
      <c r="G38" s="610"/>
      <c r="H38" s="611"/>
    </row>
    <row r="39" spans="1:8" ht="15.75" thickBot="1" x14ac:dyDescent="0.35">
      <c r="A39" s="64"/>
      <c r="B39" s="65"/>
      <c r="C39" s="65"/>
      <c r="D39" s="65"/>
      <c r="E39" s="65"/>
      <c r="F39" s="65"/>
      <c r="G39" s="65"/>
      <c r="H39" s="66"/>
    </row>
    <row r="40" spans="1:8" x14ac:dyDescent="0.3">
      <c r="A40" s="252"/>
      <c r="B40" s="252"/>
      <c r="C40" s="252"/>
      <c r="D40" s="252"/>
      <c r="E40" s="252"/>
      <c r="F40" s="252"/>
      <c r="G40" s="252"/>
      <c r="H40" s="252"/>
    </row>
    <row r="41" spans="1:8" x14ac:dyDescent="0.3">
      <c r="A41" s="62"/>
    </row>
  </sheetData>
  <mergeCells count="19">
    <mergeCell ref="B35:D35"/>
    <mergeCell ref="A33:C33"/>
    <mergeCell ref="E34:G34"/>
    <mergeCell ref="A37:H38"/>
    <mergeCell ref="G8:G9"/>
    <mergeCell ref="A27:B27"/>
    <mergeCell ref="E8:E9"/>
    <mergeCell ref="A9:B9"/>
    <mergeCell ref="B11:C11"/>
    <mergeCell ref="A15:C15"/>
    <mergeCell ref="A24:C24"/>
    <mergeCell ref="A18:B18"/>
    <mergeCell ref="E33:G33"/>
    <mergeCell ref="A34:C34"/>
    <mergeCell ref="A1:B4"/>
    <mergeCell ref="C4:H4"/>
    <mergeCell ref="A6:H6"/>
    <mergeCell ref="C5:H5"/>
    <mergeCell ref="C2:H3"/>
  </mergeCells>
  <pageMargins left="0.7" right="0.7" top="0.75" bottom="0.75" header="0.3" footer="0.3"/>
  <pageSetup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H257"/>
  <sheetViews>
    <sheetView zoomScaleNormal="100" workbookViewId="0">
      <selection sqref="A1:H1"/>
    </sheetView>
  </sheetViews>
  <sheetFormatPr baseColWidth="10" defaultColWidth="11.42578125" defaultRowHeight="15" x14ac:dyDescent="0.2"/>
  <cols>
    <col min="1" max="1" width="24.85546875" style="220" customWidth="1"/>
    <col min="2" max="4" width="22.7109375" style="220" customWidth="1"/>
    <col min="5" max="6" width="10.5703125" style="220" customWidth="1"/>
    <col min="7" max="7" width="10.5703125" style="221" customWidth="1"/>
    <col min="8" max="8" width="21.7109375" style="220" customWidth="1"/>
    <col min="9" max="9" width="1.42578125" style="4" customWidth="1"/>
    <col min="10" max="10" width="30" style="4" bestFit="1" customWidth="1"/>
    <col min="11" max="11" width="13.85546875" style="4" bestFit="1" customWidth="1"/>
    <col min="12" max="16384" width="11.42578125" style="4"/>
  </cols>
  <sheetData>
    <row r="1" spans="1:8" s="217" customFormat="1" ht="24.75" customHeight="1" x14ac:dyDescent="0.2">
      <c r="A1" s="640" t="s">
        <v>174</v>
      </c>
      <c r="B1" s="640"/>
      <c r="C1" s="640"/>
      <c r="D1" s="640"/>
      <c r="E1" s="640"/>
      <c r="F1" s="640"/>
      <c r="G1" s="640"/>
      <c r="H1" s="640"/>
    </row>
    <row r="2" spans="1:8" s="217" customFormat="1" ht="24.75" customHeight="1" x14ac:dyDescent="0.2">
      <c r="A2" s="640" t="s">
        <v>256</v>
      </c>
      <c r="B2" s="640"/>
      <c r="C2" s="640"/>
      <c r="D2" s="640"/>
      <c r="E2" s="640"/>
      <c r="F2" s="640"/>
      <c r="G2" s="640"/>
      <c r="H2" s="640"/>
    </row>
    <row r="3" spans="1:8" s="217" customFormat="1" ht="17.100000000000001" customHeight="1" x14ac:dyDescent="0.2">
      <c r="A3" s="641" t="s">
        <v>257</v>
      </c>
      <c r="B3" s="641"/>
      <c r="C3" s="188"/>
      <c r="D3" s="188"/>
      <c r="E3" s="188"/>
      <c r="F3" s="188"/>
      <c r="G3" s="188"/>
      <c r="H3" s="188"/>
    </row>
    <row r="4" spans="1:8" s="217" customFormat="1" ht="17.100000000000001" customHeight="1" x14ac:dyDescent="0.2">
      <c r="A4" s="642" t="s">
        <v>150</v>
      </c>
      <c r="B4" s="642"/>
      <c r="C4" s="642"/>
      <c r="D4" s="188"/>
      <c r="E4" s="188"/>
      <c r="F4" s="188"/>
      <c r="G4" s="188"/>
      <c r="H4" s="188"/>
    </row>
    <row r="5" spans="1:8" s="218" customFormat="1" ht="17.100000000000001" customHeight="1" x14ac:dyDescent="0.2">
      <c r="A5" s="187" t="s">
        <v>178</v>
      </c>
      <c r="B5" s="188"/>
      <c r="C5" s="188"/>
      <c r="D5" s="188"/>
      <c r="E5" s="188"/>
      <c r="F5" s="188"/>
      <c r="G5" s="188"/>
      <c r="H5" s="188"/>
    </row>
    <row r="6" spans="1:8" s="220" customFormat="1" ht="6" customHeight="1" x14ac:dyDescent="0.2">
      <c r="A6" s="219"/>
      <c r="G6" s="221"/>
      <c r="H6" s="222"/>
    </row>
    <row r="7" spans="1:8" s="220" customFormat="1" ht="21.75" customHeight="1" x14ac:dyDescent="0.2">
      <c r="A7" s="223" t="s">
        <v>153</v>
      </c>
      <c r="B7" s="643" t="str">
        <f>'Fracción I 2022'!A10</f>
        <v>Elegir Institución en Hoja de trabajo</v>
      </c>
      <c r="C7" s="644"/>
      <c r="D7" s="644"/>
      <c r="E7" s="225"/>
      <c r="F7" s="225"/>
      <c r="G7" s="226"/>
      <c r="H7" s="227"/>
    </row>
    <row r="8" spans="1:8" s="220" customFormat="1" ht="6" customHeight="1" x14ac:dyDescent="0.2">
      <c r="A8" s="219"/>
      <c r="G8" s="221"/>
      <c r="H8" s="221"/>
    </row>
    <row r="9" spans="1:8" s="220" customFormat="1" ht="18" customHeight="1" x14ac:dyDescent="0.2">
      <c r="A9" s="646" t="s">
        <v>258</v>
      </c>
      <c r="B9" s="646"/>
      <c r="C9" s="646"/>
      <c r="D9" s="646"/>
      <c r="G9" s="221"/>
      <c r="H9" s="221"/>
    </row>
    <row r="10" spans="1:8" s="220" customFormat="1" ht="18" customHeight="1" x14ac:dyDescent="0.2">
      <c r="A10" s="646"/>
      <c r="B10" s="646"/>
      <c r="C10" s="646"/>
      <c r="D10" s="646"/>
      <c r="G10" s="221"/>
      <c r="H10" s="222"/>
    </row>
    <row r="11" spans="1:8" s="220" customFormat="1" ht="18" customHeight="1" x14ac:dyDescent="0.2">
      <c r="A11" s="646" t="s">
        <v>259</v>
      </c>
      <c r="B11" s="645" t="s">
        <v>260</v>
      </c>
      <c r="C11" s="645"/>
      <c r="D11" s="645"/>
      <c r="G11" s="221"/>
      <c r="H11" s="222"/>
    </row>
    <row r="12" spans="1:8" s="220" customFormat="1" ht="18" customHeight="1" x14ac:dyDescent="0.2">
      <c r="A12" s="646"/>
      <c r="B12" s="215" t="s">
        <v>261</v>
      </c>
      <c r="C12" s="216" t="s">
        <v>262</v>
      </c>
      <c r="D12" s="216" t="s">
        <v>263</v>
      </c>
      <c r="G12" s="221"/>
      <c r="H12" s="222"/>
    </row>
    <row r="13" spans="1:8" s="220" customFormat="1" ht="6" customHeight="1" x14ac:dyDescent="0.2">
      <c r="A13" s="212"/>
      <c r="B13" s="213"/>
      <c r="C13" s="213"/>
      <c r="D13" s="214"/>
      <c r="G13" s="221"/>
      <c r="H13" s="222"/>
    </row>
    <row r="14" spans="1:8" s="220" customFormat="1" ht="18" customHeight="1" x14ac:dyDescent="0.2">
      <c r="A14" s="192" t="s">
        <v>264</v>
      </c>
      <c r="B14" s="375"/>
      <c r="C14" s="375"/>
      <c r="D14" s="376">
        <f t="shared" ref="D14:D24" si="0">B14+C14</f>
        <v>0</v>
      </c>
      <c r="G14" s="221"/>
      <c r="H14" s="222"/>
    </row>
    <row r="15" spans="1:8" s="220" customFormat="1" ht="18" customHeight="1" x14ac:dyDescent="0.2">
      <c r="A15" s="192" t="s">
        <v>265</v>
      </c>
      <c r="B15" s="375"/>
      <c r="C15" s="375"/>
      <c r="D15" s="376">
        <f t="shared" si="0"/>
        <v>0</v>
      </c>
      <c r="G15" s="221"/>
      <c r="H15" s="222"/>
    </row>
    <row r="16" spans="1:8" s="220" customFormat="1" ht="18" customHeight="1" x14ac:dyDescent="0.2">
      <c r="A16" s="192" t="s">
        <v>266</v>
      </c>
      <c r="B16" s="375"/>
      <c r="C16" s="375"/>
      <c r="D16" s="376">
        <f t="shared" si="0"/>
        <v>0</v>
      </c>
      <c r="G16" s="221"/>
      <c r="H16" s="222"/>
    </row>
    <row r="17" spans="1:8" s="220" customFormat="1" ht="18" customHeight="1" x14ac:dyDescent="0.2">
      <c r="A17" s="192" t="s">
        <v>267</v>
      </c>
      <c r="B17" s="375"/>
      <c r="C17" s="375"/>
      <c r="D17" s="376">
        <f t="shared" si="0"/>
        <v>0</v>
      </c>
      <c r="G17" s="221"/>
      <c r="H17" s="222"/>
    </row>
    <row r="18" spans="1:8" s="220" customFormat="1" ht="18" customHeight="1" x14ac:dyDescent="0.2">
      <c r="A18" s="192" t="s">
        <v>268</v>
      </c>
      <c r="B18" s="375"/>
      <c r="C18" s="375"/>
      <c r="D18" s="376">
        <f t="shared" si="0"/>
        <v>0</v>
      </c>
      <c r="G18" s="221"/>
      <c r="H18" s="222"/>
    </row>
    <row r="19" spans="1:8" s="220" customFormat="1" ht="18" customHeight="1" x14ac:dyDescent="0.2">
      <c r="A19" s="192" t="s">
        <v>269</v>
      </c>
      <c r="B19" s="375"/>
      <c r="C19" s="375"/>
      <c r="D19" s="376">
        <f t="shared" si="0"/>
        <v>0</v>
      </c>
      <c r="G19" s="221"/>
      <c r="H19" s="222"/>
    </row>
    <row r="20" spans="1:8" s="220" customFormat="1" ht="18" customHeight="1" x14ac:dyDescent="0.2">
      <c r="A20" s="192" t="s">
        <v>181</v>
      </c>
      <c r="B20" s="375"/>
      <c r="C20" s="375"/>
      <c r="D20" s="376">
        <f t="shared" si="0"/>
        <v>0</v>
      </c>
      <c r="G20" s="221"/>
      <c r="H20" s="222"/>
    </row>
    <row r="21" spans="1:8" s="220" customFormat="1" ht="18" customHeight="1" x14ac:dyDescent="0.2">
      <c r="A21" s="192" t="s">
        <v>270</v>
      </c>
      <c r="B21" s="375"/>
      <c r="C21" s="375"/>
      <c r="D21" s="376">
        <f t="shared" si="0"/>
        <v>0</v>
      </c>
      <c r="G21" s="221"/>
      <c r="H21" s="222"/>
    </row>
    <row r="22" spans="1:8" s="220" customFormat="1" ht="18" customHeight="1" x14ac:dyDescent="0.2">
      <c r="A22" s="192" t="s">
        <v>270</v>
      </c>
      <c r="B22" s="375"/>
      <c r="C22" s="375"/>
      <c r="D22" s="376">
        <f t="shared" si="0"/>
        <v>0</v>
      </c>
      <c r="G22" s="221"/>
      <c r="H22" s="222"/>
    </row>
    <row r="23" spans="1:8" s="220" customFormat="1" ht="18" customHeight="1" x14ac:dyDescent="0.2">
      <c r="A23" s="192" t="s">
        <v>270</v>
      </c>
      <c r="B23" s="375"/>
      <c r="C23" s="375"/>
      <c r="D23" s="376">
        <f t="shared" si="0"/>
        <v>0</v>
      </c>
      <c r="G23" s="221"/>
      <c r="H23" s="222"/>
    </row>
    <row r="24" spans="1:8" s="220" customFormat="1" ht="18" customHeight="1" x14ac:dyDescent="0.2">
      <c r="A24" s="192"/>
      <c r="B24" s="375"/>
      <c r="C24" s="375"/>
      <c r="D24" s="376">
        <f t="shared" si="0"/>
        <v>0</v>
      </c>
      <c r="G24" s="221"/>
      <c r="H24" s="222"/>
    </row>
    <row r="25" spans="1:8" s="220" customFormat="1" ht="6" customHeight="1" x14ac:dyDescent="0.2">
      <c r="A25" s="212"/>
      <c r="B25" s="377"/>
      <c r="C25" s="377"/>
      <c r="D25" s="378"/>
      <c r="G25" s="221"/>
      <c r="H25" s="222"/>
    </row>
    <row r="26" spans="1:8" s="220" customFormat="1" ht="18" customHeight="1" x14ac:dyDescent="0.2">
      <c r="A26" s="191" t="s">
        <v>198</v>
      </c>
      <c r="B26" s="376">
        <f>SUM(B14:B24)</f>
        <v>0</v>
      </c>
      <c r="C26" s="376">
        <f>SUM(C14:C24)</f>
        <v>0</v>
      </c>
      <c r="D26" s="376">
        <f>SUM(D14:D24)</f>
        <v>0</v>
      </c>
      <c r="G26" s="221"/>
      <c r="H26" s="222"/>
    </row>
    <row r="27" spans="1:8" s="220" customFormat="1" ht="6" customHeight="1" x14ac:dyDescent="0.2">
      <c r="A27" s="219"/>
      <c r="G27" s="221"/>
      <c r="H27" s="222"/>
    </row>
    <row r="28" spans="1:8" s="220" customFormat="1" ht="6" customHeight="1" x14ac:dyDescent="0.2">
      <c r="A28" s="219"/>
      <c r="G28" s="221"/>
      <c r="H28" s="222"/>
    </row>
    <row r="29" spans="1:8" s="220" customFormat="1" ht="22.5" customHeight="1" x14ac:dyDescent="0.2">
      <c r="A29" s="647" t="s">
        <v>259</v>
      </c>
      <c r="B29" s="647" t="s">
        <v>271</v>
      </c>
      <c r="C29" s="647" t="s">
        <v>272</v>
      </c>
      <c r="D29" s="650" t="s">
        <v>273</v>
      </c>
      <c r="E29" s="636" t="s">
        <v>260</v>
      </c>
      <c r="F29" s="637"/>
      <c r="G29" s="638"/>
      <c r="H29" s="234"/>
    </row>
    <row r="30" spans="1:8" s="220" customFormat="1" ht="22.5" customHeight="1" x14ac:dyDescent="0.2">
      <c r="A30" s="648"/>
      <c r="B30" s="649"/>
      <c r="C30" s="649"/>
      <c r="D30" s="651"/>
      <c r="E30" s="228" t="s">
        <v>261</v>
      </c>
      <c r="F30" s="228" t="s">
        <v>262</v>
      </c>
      <c r="G30" s="228" t="s">
        <v>263</v>
      </c>
      <c r="H30" s="236"/>
    </row>
    <row r="31" spans="1:8" ht="6" customHeight="1" x14ac:dyDescent="0.2">
      <c r="A31" s="229"/>
      <c r="B31" s="229"/>
      <c r="C31" s="229"/>
      <c r="D31" s="230"/>
      <c r="E31" s="230"/>
      <c r="F31" s="230"/>
      <c r="G31" s="231"/>
    </row>
    <row r="32" spans="1:8" ht="18" customHeight="1" x14ac:dyDescent="0.2">
      <c r="A32" s="232"/>
      <c r="B32" s="232"/>
      <c r="C32" s="232"/>
      <c r="D32" s="233"/>
      <c r="E32" s="375"/>
      <c r="F32" s="375"/>
      <c r="G32" s="376">
        <f t="shared" ref="G32:G79" si="1">E32+F32</f>
        <v>0</v>
      </c>
    </row>
    <row r="33" spans="1:8" ht="18" customHeight="1" x14ac:dyDescent="0.2">
      <c r="A33" s="232"/>
      <c r="B33" s="232"/>
      <c r="C33" s="232"/>
      <c r="D33" s="233"/>
      <c r="E33" s="375"/>
      <c r="F33" s="375"/>
      <c r="G33" s="376">
        <f t="shared" si="1"/>
        <v>0</v>
      </c>
    </row>
    <row r="34" spans="1:8" ht="18" customHeight="1" x14ac:dyDescent="0.2">
      <c r="A34" s="232"/>
      <c r="B34" s="232"/>
      <c r="C34" s="232"/>
      <c r="D34" s="233"/>
      <c r="E34" s="375"/>
      <c r="F34" s="375"/>
      <c r="G34" s="376">
        <f t="shared" si="1"/>
        <v>0</v>
      </c>
      <c r="H34" s="368"/>
    </row>
    <row r="35" spans="1:8" ht="18" customHeight="1" x14ac:dyDescent="0.2">
      <c r="A35" s="232"/>
      <c r="B35" s="232"/>
      <c r="C35" s="232"/>
      <c r="D35" s="233"/>
      <c r="E35" s="375"/>
      <c r="F35" s="375"/>
      <c r="G35" s="376">
        <f t="shared" si="1"/>
        <v>0</v>
      </c>
    </row>
    <row r="36" spans="1:8" ht="18" customHeight="1" x14ac:dyDescent="0.2">
      <c r="A36" s="232"/>
      <c r="B36" s="232"/>
      <c r="C36" s="232"/>
      <c r="D36" s="233"/>
      <c r="E36" s="375"/>
      <c r="F36" s="375"/>
      <c r="G36" s="376">
        <f t="shared" si="1"/>
        <v>0</v>
      </c>
    </row>
    <row r="37" spans="1:8" ht="18" customHeight="1" x14ac:dyDescent="0.2">
      <c r="A37" s="232"/>
      <c r="B37" s="232"/>
      <c r="C37" s="232"/>
      <c r="D37" s="233"/>
      <c r="E37" s="375"/>
      <c r="F37" s="375"/>
      <c r="G37" s="376">
        <f t="shared" si="1"/>
        <v>0</v>
      </c>
    </row>
    <row r="38" spans="1:8" ht="18" customHeight="1" x14ac:dyDescent="0.2">
      <c r="A38" s="232"/>
      <c r="B38" s="232"/>
      <c r="C38" s="232"/>
      <c r="D38" s="233"/>
      <c r="E38" s="375"/>
      <c r="F38" s="375"/>
      <c r="G38" s="376">
        <f t="shared" si="1"/>
        <v>0</v>
      </c>
    </row>
    <row r="39" spans="1:8" ht="18" customHeight="1" x14ac:dyDescent="0.2">
      <c r="A39" s="232"/>
      <c r="B39" s="232"/>
      <c r="C39" s="232"/>
      <c r="D39" s="233"/>
      <c r="E39" s="375"/>
      <c r="F39" s="375"/>
      <c r="G39" s="376">
        <f t="shared" si="1"/>
        <v>0</v>
      </c>
    </row>
    <row r="40" spans="1:8" ht="18" customHeight="1" x14ac:dyDescent="0.2">
      <c r="A40" s="232"/>
      <c r="B40" s="232"/>
      <c r="C40" s="232"/>
      <c r="D40" s="233"/>
      <c r="E40" s="375"/>
      <c r="F40" s="375"/>
      <c r="G40" s="376">
        <f t="shared" si="1"/>
        <v>0</v>
      </c>
    </row>
    <row r="41" spans="1:8" ht="18" customHeight="1" x14ac:dyDescent="0.2">
      <c r="A41" s="232"/>
      <c r="B41" s="232"/>
      <c r="C41" s="232"/>
      <c r="D41" s="233"/>
      <c r="E41" s="375"/>
      <c r="F41" s="375"/>
      <c r="G41" s="376">
        <f t="shared" si="1"/>
        <v>0</v>
      </c>
    </row>
    <row r="42" spans="1:8" ht="18" customHeight="1" x14ac:dyDescent="0.2">
      <c r="A42" s="232"/>
      <c r="B42" s="232"/>
      <c r="C42" s="232"/>
      <c r="D42" s="233"/>
      <c r="E42" s="375"/>
      <c r="F42" s="375"/>
      <c r="G42" s="376">
        <f t="shared" si="1"/>
        <v>0</v>
      </c>
    </row>
    <row r="43" spans="1:8" ht="18" customHeight="1" x14ac:dyDescent="0.2">
      <c r="A43" s="232"/>
      <c r="B43" s="232"/>
      <c r="C43" s="232"/>
      <c r="D43" s="233"/>
      <c r="E43" s="375"/>
      <c r="F43" s="375"/>
      <c r="G43" s="376">
        <f t="shared" si="1"/>
        <v>0</v>
      </c>
    </row>
    <row r="44" spans="1:8" ht="18" customHeight="1" x14ac:dyDescent="0.2">
      <c r="A44" s="232"/>
      <c r="B44" s="232"/>
      <c r="C44" s="232"/>
      <c r="D44" s="233"/>
      <c r="E44" s="375"/>
      <c r="F44" s="375"/>
      <c r="G44" s="376">
        <f t="shared" si="1"/>
        <v>0</v>
      </c>
    </row>
    <row r="45" spans="1:8" ht="18" customHeight="1" x14ac:dyDescent="0.2">
      <c r="A45" s="232"/>
      <c r="B45" s="232"/>
      <c r="C45" s="232"/>
      <c r="D45" s="233"/>
      <c r="E45" s="375"/>
      <c r="F45" s="375"/>
      <c r="G45" s="376">
        <f t="shared" si="1"/>
        <v>0</v>
      </c>
    </row>
    <row r="46" spans="1:8" ht="18" customHeight="1" x14ac:dyDescent="0.2">
      <c r="A46" s="232"/>
      <c r="B46" s="232"/>
      <c r="C46" s="232"/>
      <c r="D46" s="233"/>
      <c r="E46" s="375"/>
      <c r="F46" s="375"/>
      <c r="G46" s="376">
        <f t="shared" si="1"/>
        <v>0</v>
      </c>
    </row>
    <row r="47" spans="1:8" ht="18" customHeight="1" x14ac:dyDescent="0.2">
      <c r="A47" s="232"/>
      <c r="B47" s="232"/>
      <c r="C47" s="232"/>
      <c r="D47" s="233"/>
      <c r="E47" s="375"/>
      <c r="F47" s="375"/>
      <c r="G47" s="376">
        <f t="shared" si="1"/>
        <v>0</v>
      </c>
    </row>
    <row r="48" spans="1:8" ht="18" customHeight="1" x14ac:dyDescent="0.2">
      <c r="A48" s="232"/>
      <c r="B48" s="232"/>
      <c r="C48" s="232"/>
      <c r="D48" s="233"/>
      <c r="E48" s="375"/>
      <c r="F48" s="375"/>
      <c r="G48" s="376">
        <f t="shared" si="1"/>
        <v>0</v>
      </c>
    </row>
    <row r="49" spans="1:7" ht="18" customHeight="1" x14ac:dyDescent="0.2">
      <c r="A49" s="232"/>
      <c r="B49" s="232"/>
      <c r="C49" s="232"/>
      <c r="D49" s="233"/>
      <c r="E49" s="375"/>
      <c r="F49" s="375"/>
      <c r="G49" s="376">
        <f t="shared" si="1"/>
        <v>0</v>
      </c>
    </row>
    <row r="50" spans="1:7" ht="18" customHeight="1" x14ac:dyDescent="0.2">
      <c r="A50" s="232"/>
      <c r="B50" s="232"/>
      <c r="C50" s="232"/>
      <c r="D50" s="233"/>
      <c r="E50" s="375"/>
      <c r="F50" s="375"/>
      <c r="G50" s="376">
        <f t="shared" si="1"/>
        <v>0</v>
      </c>
    </row>
    <row r="51" spans="1:7" ht="18" customHeight="1" x14ac:dyDescent="0.2">
      <c r="A51" s="232"/>
      <c r="B51" s="232"/>
      <c r="C51" s="232"/>
      <c r="D51" s="233"/>
      <c r="E51" s="375"/>
      <c r="F51" s="375"/>
      <c r="G51" s="376">
        <f t="shared" si="1"/>
        <v>0</v>
      </c>
    </row>
    <row r="52" spans="1:7" ht="18" customHeight="1" x14ac:dyDescent="0.2">
      <c r="A52" s="232"/>
      <c r="B52" s="232"/>
      <c r="C52" s="232"/>
      <c r="D52" s="233"/>
      <c r="E52" s="375"/>
      <c r="F52" s="375"/>
      <c r="G52" s="376">
        <f t="shared" si="1"/>
        <v>0</v>
      </c>
    </row>
    <row r="53" spans="1:7" ht="18" customHeight="1" x14ac:dyDescent="0.2">
      <c r="A53" s="232"/>
      <c r="B53" s="232"/>
      <c r="C53" s="232"/>
      <c r="D53" s="233"/>
      <c r="E53" s="375"/>
      <c r="F53" s="375"/>
      <c r="G53" s="376">
        <f t="shared" si="1"/>
        <v>0</v>
      </c>
    </row>
    <row r="54" spans="1:7" ht="18" customHeight="1" x14ac:dyDescent="0.2">
      <c r="A54" s="232"/>
      <c r="B54" s="232"/>
      <c r="C54" s="232"/>
      <c r="D54" s="233"/>
      <c r="E54" s="375"/>
      <c r="F54" s="375"/>
      <c r="G54" s="376">
        <f t="shared" si="1"/>
        <v>0</v>
      </c>
    </row>
    <row r="55" spans="1:7" ht="18" customHeight="1" x14ac:dyDescent="0.2">
      <c r="A55" s="232"/>
      <c r="B55" s="232"/>
      <c r="C55" s="232"/>
      <c r="D55" s="233"/>
      <c r="E55" s="375"/>
      <c r="F55" s="375"/>
      <c r="G55" s="376">
        <f t="shared" si="1"/>
        <v>0</v>
      </c>
    </row>
    <row r="56" spans="1:7" ht="18" customHeight="1" x14ac:dyDescent="0.2">
      <c r="A56" s="232"/>
      <c r="B56" s="232"/>
      <c r="C56" s="232"/>
      <c r="D56" s="233"/>
      <c r="E56" s="375"/>
      <c r="F56" s="375"/>
      <c r="G56" s="376">
        <f t="shared" si="1"/>
        <v>0</v>
      </c>
    </row>
    <row r="57" spans="1:7" ht="18" customHeight="1" x14ac:dyDescent="0.2">
      <c r="A57" s="232"/>
      <c r="B57" s="232"/>
      <c r="C57" s="232"/>
      <c r="D57" s="233"/>
      <c r="E57" s="375"/>
      <c r="F57" s="375"/>
      <c r="G57" s="376">
        <f t="shared" si="1"/>
        <v>0</v>
      </c>
    </row>
    <row r="58" spans="1:7" ht="18" customHeight="1" x14ac:dyDescent="0.2">
      <c r="A58" s="232"/>
      <c r="B58" s="232"/>
      <c r="C58" s="232"/>
      <c r="D58" s="233"/>
      <c r="E58" s="375"/>
      <c r="F58" s="375"/>
      <c r="G58" s="376">
        <f t="shared" si="1"/>
        <v>0</v>
      </c>
    </row>
    <row r="59" spans="1:7" ht="18" customHeight="1" x14ac:dyDescent="0.2">
      <c r="A59" s="232"/>
      <c r="B59" s="232"/>
      <c r="C59" s="232"/>
      <c r="D59" s="233"/>
      <c r="E59" s="375"/>
      <c r="F59" s="375"/>
      <c r="G59" s="376">
        <f t="shared" si="1"/>
        <v>0</v>
      </c>
    </row>
    <row r="60" spans="1:7" ht="18" customHeight="1" x14ac:dyDescent="0.2">
      <c r="A60" s="232"/>
      <c r="B60" s="232"/>
      <c r="C60" s="232"/>
      <c r="D60" s="233"/>
      <c r="E60" s="375"/>
      <c r="F60" s="375"/>
      <c r="G60" s="376">
        <f t="shared" si="1"/>
        <v>0</v>
      </c>
    </row>
    <row r="61" spans="1:7" ht="18" customHeight="1" x14ac:dyDescent="0.2">
      <c r="A61" s="232"/>
      <c r="B61" s="232"/>
      <c r="C61" s="232"/>
      <c r="D61" s="233"/>
      <c r="E61" s="375"/>
      <c r="F61" s="375"/>
      <c r="G61" s="376">
        <f t="shared" si="1"/>
        <v>0</v>
      </c>
    </row>
    <row r="62" spans="1:7" ht="18" customHeight="1" x14ac:dyDescent="0.2">
      <c r="A62" s="232"/>
      <c r="B62" s="232"/>
      <c r="C62" s="232"/>
      <c r="D62" s="233"/>
      <c r="E62" s="375"/>
      <c r="F62" s="375"/>
      <c r="G62" s="376">
        <f t="shared" si="1"/>
        <v>0</v>
      </c>
    </row>
    <row r="63" spans="1:7" ht="18" customHeight="1" x14ac:dyDescent="0.2">
      <c r="A63" s="232"/>
      <c r="B63" s="232"/>
      <c r="C63" s="232"/>
      <c r="D63" s="233"/>
      <c r="E63" s="375"/>
      <c r="F63" s="375"/>
      <c r="G63" s="376">
        <f t="shared" si="1"/>
        <v>0</v>
      </c>
    </row>
    <row r="64" spans="1:7" ht="18" customHeight="1" x14ac:dyDescent="0.2">
      <c r="A64" s="232"/>
      <c r="B64" s="232"/>
      <c r="C64" s="232"/>
      <c r="D64" s="233"/>
      <c r="E64" s="375"/>
      <c r="F64" s="375"/>
      <c r="G64" s="376">
        <f t="shared" si="1"/>
        <v>0</v>
      </c>
    </row>
    <row r="65" spans="1:7" ht="18" customHeight="1" x14ac:dyDescent="0.2">
      <c r="A65" s="232"/>
      <c r="B65" s="232"/>
      <c r="C65" s="232"/>
      <c r="D65" s="233"/>
      <c r="E65" s="375"/>
      <c r="F65" s="375"/>
      <c r="G65" s="376">
        <f t="shared" si="1"/>
        <v>0</v>
      </c>
    </row>
    <row r="66" spans="1:7" ht="18" customHeight="1" x14ac:dyDescent="0.2">
      <c r="A66" s="232"/>
      <c r="B66" s="232"/>
      <c r="C66" s="232"/>
      <c r="D66" s="233"/>
      <c r="E66" s="375"/>
      <c r="F66" s="375"/>
      <c r="G66" s="376">
        <f t="shared" si="1"/>
        <v>0</v>
      </c>
    </row>
    <row r="67" spans="1:7" ht="18" customHeight="1" x14ac:dyDescent="0.2">
      <c r="A67" s="232"/>
      <c r="B67" s="232"/>
      <c r="C67" s="232"/>
      <c r="D67" s="233"/>
      <c r="E67" s="375"/>
      <c r="F67" s="375"/>
      <c r="G67" s="376">
        <f t="shared" si="1"/>
        <v>0</v>
      </c>
    </row>
    <row r="68" spans="1:7" ht="18" customHeight="1" x14ac:dyDescent="0.2">
      <c r="A68" s="232"/>
      <c r="B68" s="232"/>
      <c r="C68" s="232"/>
      <c r="D68" s="233"/>
      <c r="E68" s="375"/>
      <c r="F68" s="375"/>
      <c r="G68" s="376">
        <f t="shared" si="1"/>
        <v>0</v>
      </c>
    </row>
    <row r="69" spans="1:7" ht="18" customHeight="1" x14ac:dyDescent="0.2">
      <c r="A69" s="232"/>
      <c r="B69" s="232"/>
      <c r="C69" s="232"/>
      <c r="D69" s="233"/>
      <c r="E69" s="375"/>
      <c r="F69" s="375"/>
      <c r="G69" s="376">
        <f t="shared" si="1"/>
        <v>0</v>
      </c>
    </row>
    <row r="70" spans="1:7" ht="18" customHeight="1" x14ac:dyDescent="0.2">
      <c r="A70" s="232"/>
      <c r="B70" s="232"/>
      <c r="C70" s="232"/>
      <c r="D70" s="233"/>
      <c r="E70" s="375"/>
      <c r="F70" s="375"/>
      <c r="G70" s="376">
        <f t="shared" si="1"/>
        <v>0</v>
      </c>
    </row>
    <row r="71" spans="1:7" ht="18" customHeight="1" x14ac:dyDescent="0.2">
      <c r="A71" s="232"/>
      <c r="B71" s="232"/>
      <c r="C71" s="232"/>
      <c r="D71" s="233"/>
      <c r="E71" s="375"/>
      <c r="F71" s="375"/>
      <c r="G71" s="376">
        <f t="shared" si="1"/>
        <v>0</v>
      </c>
    </row>
    <row r="72" spans="1:7" ht="18" customHeight="1" x14ac:dyDescent="0.2">
      <c r="A72" s="232"/>
      <c r="B72" s="232"/>
      <c r="C72" s="232"/>
      <c r="D72" s="233"/>
      <c r="E72" s="375"/>
      <c r="F72" s="375"/>
      <c r="G72" s="376">
        <f t="shared" si="1"/>
        <v>0</v>
      </c>
    </row>
    <row r="73" spans="1:7" ht="18" customHeight="1" x14ac:dyDescent="0.2">
      <c r="A73" s="232"/>
      <c r="B73" s="232"/>
      <c r="C73" s="232"/>
      <c r="D73" s="233"/>
      <c r="E73" s="375"/>
      <c r="F73" s="375"/>
      <c r="G73" s="376">
        <f t="shared" si="1"/>
        <v>0</v>
      </c>
    </row>
    <row r="74" spans="1:7" ht="18" customHeight="1" x14ac:dyDescent="0.2">
      <c r="A74" s="232"/>
      <c r="B74" s="232"/>
      <c r="C74" s="232"/>
      <c r="D74" s="233"/>
      <c r="E74" s="375"/>
      <c r="F74" s="375"/>
      <c r="G74" s="376">
        <f t="shared" si="1"/>
        <v>0</v>
      </c>
    </row>
    <row r="75" spans="1:7" ht="18" customHeight="1" x14ac:dyDescent="0.2">
      <c r="A75" s="232"/>
      <c r="B75" s="232"/>
      <c r="C75" s="232"/>
      <c r="D75" s="233"/>
      <c r="E75" s="375"/>
      <c r="F75" s="375"/>
      <c r="G75" s="376">
        <f t="shared" si="1"/>
        <v>0</v>
      </c>
    </row>
    <row r="76" spans="1:7" ht="18" customHeight="1" x14ac:dyDescent="0.2">
      <c r="A76" s="232"/>
      <c r="B76" s="232"/>
      <c r="C76" s="232"/>
      <c r="D76" s="233"/>
      <c r="E76" s="375"/>
      <c r="F76" s="375"/>
      <c r="G76" s="376">
        <f t="shared" si="1"/>
        <v>0</v>
      </c>
    </row>
    <row r="77" spans="1:7" ht="18" customHeight="1" x14ac:dyDescent="0.2">
      <c r="A77" s="232"/>
      <c r="B77" s="232"/>
      <c r="C77" s="232"/>
      <c r="D77" s="233"/>
      <c r="E77" s="375"/>
      <c r="F77" s="375"/>
      <c r="G77" s="376">
        <f t="shared" si="1"/>
        <v>0</v>
      </c>
    </row>
    <row r="78" spans="1:7" ht="18" customHeight="1" x14ac:dyDescent="0.2">
      <c r="A78" s="232"/>
      <c r="B78" s="232"/>
      <c r="C78" s="232"/>
      <c r="D78" s="233"/>
      <c r="E78" s="375"/>
      <c r="F78" s="375"/>
      <c r="G78" s="376">
        <f t="shared" si="1"/>
        <v>0</v>
      </c>
    </row>
    <row r="79" spans="1:7" ht="18" customHeight="1" x14ac:dyDescent="0.2">
      <c r="A79" s="232"/>
      <c r="B79" s="232"/>
      <c r="C79" s="232"/>
      <c r="D79" s="233"/>
      <c r="E79" s="375"/>
      <c r="F79" s="375"/>
      <c r="G79" s="376">
        <f t="shared" si="1"/>
        <v>0</v>
      </c>
    </row>
    <row r="80" spans="1:7" ht="18" customHeight="1" x14ac:dyDescent="0.2">
      <c r="A80" s="232"/>
      <c r="B80" s="232"/>
      <c r="C80" s="232"/>
      <c r="D80" s="233"/>
      <c r="E80" s="375"/>
      <c r="F80" s="375"/>
      <c r="G80" s="376">
        <f t="shared" ref="G80:G94" si="2">E80+F80</f>
        <v>0</v>
      </c>
    </row>
    <row r="81" spans="1:7" ht="18" customHeight="1" x14ac:dyDescent="0.2">
      <c r="A81" s="232"/>
      <c r="B81" s="232"/>
      <c r="C81" s="232"/>
      <c r="D81" s="233"/>
      <c r="E81" s="375"/>
      <c r="F81" s="375"/>
      <c r="G81" s="376">
        <f t="shared" si="2"/>
        <v>0</v>
      </c>
    </row>
    <row r="82" spans="1:7" ht="18" customHeight="1" x14ac:dyDescent="0.2">
      <c r="A82" s="232"/>
      <c r="B82" s="232"/>
      <c r="C82" s="232"/>
      <c r="D82" s="233"/>
      <c r="E82" s="375"/>
      <c r="F82" s="375"/>
      <c r="G82" s="376">
        <f t="shared" si="2"/>
        <v>0</v>
      </c>
    </row>
    <row r="83" spans="1:7" ht="18" customHeight="1" x14ac:dyDescent="0.2">
      <c r="A83" s="232"/>
      <c r="B83" s="232"/>
      <c r="C83" s="232"/>
      <c r="D83" s="233"/>
      <c r="E83" s="375"/>
      <c r="F83" s="375"/>
      <c r="G83" s="376">
        <f t="shared" si="2"/>
        <v>0</v>
      </c>
    </row>
    <row r="84" spans="1:7" ht="18" customHeight="1" x14ac:dyDescent="0.2">
      <c r="A84" s="232"/>
      <c r="B84" s="232"/>
      <c r="C84" s="232"/>
      <c r="D84" s="233"/>
      <c r="E84" s="375"/>
      <c r="F84" s="375"/>
      <c r="G84" s="376">
        <f t="shared" si="2"/>
        <v>0</v>
      </c>
    </row>
    <row r="85" spans="1:7" ht="18" customHeight="1" x14ac:dyDescent="0.2">
      <c r="A85" s="232"/>
      <c r="B85" s="232"/>
      <c r="C85" s="232"/>
      <c r="D85" s="233"/>
      <c r="E85" s="375"/>
      <c r="F85" s="375"/>
      <c r="G85" s="376">
        <f t="shared" si="2"/>
        <v>0</v>
      </c>
    </row>
    <row r="86" spans="1:7" ht="18" customHeight="1" x14ac:dyDescent="0.2">
      <c r="A86" s="232"/>
      <c r="B86" s="232"/>
      <c r="C86" s="232"/>
      <c r="D86" s="233"/>
      <c r="E86" s="375"/>
      <c r="F86" s="375"/>
      <c r="G86" s="376">
        <f t="shared" si="2"/>
        <v>0</v>
      </c>
    </row>
    <row r="87" spans="1:7" ht="18" customHeight="1" x14ac:dyDescent="0.2">
      <c r="A87" s="232"/>
      <c r="B87" s="232"/>
      <c r="C87" s="232"/>
      <c r="D87" s="233"/>
      <c r="E87" s="375"/>
      <c r="F87" s="375"/>
      <c r="G87" s="376">
        <f t="shared" si="2"/>
        <v>0</v>
      </c>
    </row>
    <row r="88" spans="1:7" ht="18" customHeight="1" x14ac:dyDescent="0.2">
      <c r="A88" s="232"/>
      <c r="B88" s="232"/>
      <c r="C88" s="232"/>
      <c r="D88" s="233"/>
      <c r="E88" s="375"/>
      <c r="F88" s="375"/>
      <c r="G88" s="376">
        <f t="shared" si="2"/>
        <v>0</v>
      </c>
    </row>
    <row r="89" spans="1:7" ht="18" customHeight="1" x14ac:dyDescent="0.2">
      <c r="A89" s="232"/>
      <c r="B89" s="232"/>
      <c r="C89" s="232"/>
      <c r="D89" s="233"/>
      <c r="E89" s="375"/>
      <c r="F89" s="375"/>
      <c r="G89" s="376">
        <f t="shared" si="2"/>
        <v>0</v>
      </c>
    </row>
    <row r="90" spans="1:7" ht="18" customHeight="1" x14ac:dyDescent="0.2">
      <c r="A90" s="232"/>
      <c r="B90" s="232"/>
      <c r="C90" s="232"/>
      <c r="D90" s="233"/>
      <c r="E90" s="375"/>
      <c r="F90" s="375"/>
      <c r="G90" s="376">
        <f t="shared" si="2"/>
        <v>0</v>
      </c>
    </row>
    <row r="91" spans="1:7" ht="18" customHeight="1" x14ac:dyDescent="0.2">
      <c r="A91" s="232"/>
      <c r="B91" s="232"/>
      <c r="C91" s="232"/>
      <c r="D91" s="233"/>
      <c r="E91" s="375"/>
      <c r="F91" s="375"/>
      <c r="G91" s="376">
        <f t="shared" si="2"/>
        <v>0</v>
      </c>
    </row>
    <row r="92" spans="1:7" ht="18" customHeight="1" x14ac:dyDescent="0.2">
      <c r="A92" s="232"/>
      <c r="B92" s="232"/>
      <c r="C92" s="232"/>
      <c r="D92" s="233"/>
      <c r="E92" s="375"/>
      <c r="F92" s="375"/>
      <c r="G92" s="376">
        <f t="shared" si="2"/>
        <v>0</v>
      </c>
    </row>
    <row r="93" spans="1:7" ht="18" customHeight="1" x14ac:dyDescent="0.2">
      <c r="A93" s="232"/>
      <c r="B93" s="232"/>
      <c r="C93" s="232"/>
      <c r="D93" s="233"/>
      <c r="E93" s="375"/>
      <c r="F93" s="375"/>
      <c r="G93" s="376">
        <f t="shared" si="2"/>
        <v>0</v>
      </c>
    </row>
    <row r="94" spans="1:7" ht="18" customHeight="1" x14ac:dyDescent="0.2">
      <c r="A94" s="232"/>
      <c r="B94" s="232"/>
      <c r="C94" s="232"/>
      <c r="D94" s="233"/>
      <c r="E94" s="375"/>
      <c r="F94" s="375"/>
      <c r="G94" s="376">
        <f t="shared" si="2"/>
        <v>0</v>
      </c>
    </row>
    <row r="95" spans="1:7" ht="18" customHeight="1" x14ac:dyDescent="0.2">
      <c r="A95" s="232"/>
      <c r="B95" s="232"/>
      <c r="C95" s="232"/>
      <c r="D95" s="233"/>
      <c r="E95" s="375"/>
      <c r="F95" s="375"/>
      <c r="G95" s="376">
        <f>E95+F95</f>
        <v>0</v>
      </c>
    </row>
    <row r="96" spans="1:7" ht="6" customHeight="1" x14ac:dyDescent="0.2">
      <c r="D96" s="221"/>
      <c r="E96" s="379"/>
      <c r="F96" s="379"/>
      <c r="G96" s="380"/>
    </row>
    <row r="97" spans="1:7" x14ac:dyDescent="0.2">
      <c r="D97" s="235" t="s">
        <v>198</v>
      </c>
      <c r="E97" s="381">
        <f>SUM(E32:E95)</f>
        <v>0</v>
      </c>
      <c r="F97" s="381">
        <f>SUM(F32:F95)</f>
        <v>0</v>
      </c>
      <c r="G97" s="381">
        <f>SUM(G32:G95)</f>
        <v>0</v>
      </c>
    </row>
    <row r="98" spans="1:7" x14ac:dyDescent="0.2">
      <c r="C98" s="654" t="s">
        <v>274</v>
      </c>
      <c r="D98" s="221"/>
      <c r="E98" s="221"/>
      <c r="F98" s="221"/>
      <c r="G98" s="220"/>
    </row>
    <row r="99" spans="1:7" x14ac:dyDescent="0.2">
      <c r="A99" s="652" t="s">
        <v>275</v>
      </c>
      <c r="C99" s="654"/>
      <c r="D99" s="221"/>
      <c r="E99" s="221"/>
      <c r="F99" s="221"/>
      <c r="G99" s="220"/>
    </row>
    <row r="100" spans="1:7" x14ac:dyDescent="0.2">
      <c r="A100" s="653"/>
      <c r="C100" s="654"/>
      <c r="D100" s="221"/>
      <c r="E100" s="221"/>
      <c r="F100" s="221"/>
      <c r="G100" s="220"/>
    </row>
    <row r="101" spans="1:7" x14ac:dyDescent="0.2">
      <c r="D101" s="221"/>
      <c r="E101" s="221"/>
      <c r="F101" s="221"/>
      <c r="G101" s="220"/>
    </row>
    <row r="102" spans="1:7" x14ac:dyDescent="0.2">
      <c r="D102" s="221"/>
      <c r="E102" s="221"/>
      <c r="F102" s="221"/>
      <c r="G102" s="220"/>
    </row>
    <row r="103" spans="1:7" x14ac:dyDescent="0.2">
      <c r="D103" s="221"/>
      <c r="E103" s="221"/>
      <c r="F103" s="221"/>
      <c r="G103" s="220"/>
    </row>
    <row r="104" spans="1:7" x14ac:dyDescent="0.2">
      <c r="D104" s="221"/>
      <c r="E104" s="221"/>
      <c r="F104" s="221"/>
      <c r="G104" s="220"/>
    </row>
    <row r="105" spans="1:7" x14ac:dyDescent="0.2">
      <c r="D105" s="221"/>
      <c r="E105" s="221"/>
      <c r="F105" s="221"/>
      <c r="G105" s="220"/>
    </row>
    <row r="106" spans="1:7" ht="12.75" customHeight="1" x14ac:dyDescent="0.2">
      <c r="D106" s="221"/>
      <c r="E106" s="221"/>
      <c r="F106" s="221"/>
      <c r="G106" s="220"/>
    </row>
    <row r="107" spans="1:7" ht="57" customHeight="1" x14ac:dyDescent="0.2">
      <c r="A107" s="639" t="s">
        <v>276</v>
      </c>
      <c r="B107" s="639"/>
      <c r="C107" s="639"/>
      <c r="D107" s="639"/>
      <c r="E107" s="639"/>
      <c r="F107" s="639"/>
      <c r="G107" s="639"/>
    </row>
    <row r="108" spans="1:7" x14ac:dyDescent="0.2">
      <c r="E108" s="221"/>
      <c r="F108" s="221"/>
      <c r="G108" s="220"/>
    </row>
    <row r="109" spans="1:7" x14ac:dyDescent="0.2">
      <c r="E109" s="221"/>
      <c r="F109" s="221"/>
      <c r="G109" s="220"/>
    </row>
    <row r="110" spans="1:7" x14ac:dyDescent="0.2">
      <c r="E110" s="221"/>
      <c r="F110" s="221"/>
      <c r="G110" s="220"/>
    </row>
    <row r="111" spans="1:7" x14ac:dyDescent="0.2">
      <c r="E111" s="221"/>
      <c r="F111" s="221"/>
      <c r="G111" s="220"/>
    </row>
    <row r="112" spans="1:7" x14ac:dyDescent="0.2">
      <c r="E112" s="221"/>
      <c r="F112" s="221"/>
      <c r="G112" s="220"/>
    </row>
    <row r="113" spans="4:7" x14ac:dyDescent="0.2">
      <c r="E113" s="221"/>
      <c r="F113" s="221"/>
      <c r="G113" s="220"/>
    </row>
    <row r="114" spans="4:7" x14ac:dyDescent="0.2">
      <c r="E114" s="221"/>
      <c r="F114" s="221"/>
      <c r="G114" s="220"/>
    </row>
    <row r="115" spans="4:7" x14ac:dyDescent="0.2">
      <c r="E115" s="221"/>
      <c r="F115" s="221"/>
      <c r="G115" s="220"/>
    </row>
    <row r="116" spans="4:7" x14ac:dyDescent="0.2">
      <c r="E116" s="221"/>
      <c r="F116" s="221"/>
      <c r="G116" s="220"/>
    </row>
    <row r="117" spans="4:7" x14ac:dyDescent="0.2">
      <c r="E117" s="221"/>
      <c r="F117" s="221"/>
      <c r="G117" s="220"/>
    </row>
    <row r="118" spans="4:7" x14ac:dyDescent="0.2">
      <c r="E118" s="221"/>
      <c r="F118" s="221"/>
      <c r="G118" s="220"/>
    </row>
    <row r="119" spans="4:7" x14ac:dyDescent="0.2">
      <c r="E119" s="221"/>
      <c r="F119" s="221"/>
      <c r="G119" s="220"/>
    </row>
    <row r="120" spans="4:7" x14ac:dyDescent="0.2">
      <c r="E120" s="221"/>
      <c r="F120" s="221"/>
      <c r="G120" s="220"/>
    </row>
    <row r="121" spans="4:7" x14ac:dyDescent="0.2">
      <c r="D121" s="221"/>
      <c r="E121" s="221"/>
      <c r="F121" s="221"/>
      <c r="G121" s="220"/>
    </row>
    <row r="122" spans="4:7" x14ac:dyDescent="0.2">
      <c r="D122" s="221"/>
      <c r="E122" s="221"/>
      <c r="F122" s="221"/>
      <c r="G122" s="220"/>
    </row>
    <row r="123" spans="4:7" x14ac:dyDescent="0.2">
      <c r="D123" s="221"/>
      <c r="E123" s="221"/>
      <c r="F123" s="221"/>
      <c r="G123" s="220"/>
    </row>
    <row r="124" spans="4:7" x14ac:dyDescent="0.2">
      <c r="D124" s="221"/>
      <c r="E124" s="221"/>
      <c r="F124" s="221"/>
      <c r="G124" s="220"/>
    </row>
    <row r="125" spans="4:7" x14ac:dyDescent="0.2">
      <c r="D125" s="221"/>
      <c r="E125" s="221"/>
      <c r="F125" s="221"/>
      <c r="G125" s="220"/>
    </row>
    <row r="126" spans="4:7" x14ac:dyDescent="0.2">
      <c r="D126" s="221"/>
      <c r="E126" s="221"/>
      <c r="F126" s="221"/>
      <c r="G126" s="220"/>
    </row>
    <row r="127" spans="4:7" x14ac:dyDescent="0.2">
      <c r="D127" s="221"/>
      <c r="E127" s="221"/>
      <c r="F127" s="221"/>
      <c r="G127" s="220"/>
    </row>
    <row r="128" spans="4:7" x14ac:dyDescent="0.2">
      <c r="D128" s="221"/>
      <c r="E128" s="221"/>
      <c r="F128" s="221"/>
      <c r="G128" s="220"/>
    </row>
    <row r="129" spans="4:7" x14ac:dyDescent="0.2">
      <c r="D129" s="221"/>
      <c r="E129" s="221"/>
      <c r="F129" s="221"/>
      <c r="G129" s="220"/>
    </row>
    <row r="130" spans="4:7" x14ac:dyDescent="0.2">
      <c r="D130" s="221"/>
      <c r="E130" s="221"/>
      <c r="F130" s="221"/>
      <c r="G130" s="220"/>
    </row>
    <row r="131" spans="4:7" x14ac:dyDescent="0.2">
      <c r="D131" s="221"/>
      <c r="E131" s="221"/>
      <c r="F131" s="221"/>
      <c r="G131" s="220"/>
    </row>
    <row r="132" spans="4:7" x14ac:dyDescent="0.2">
      <c r="D132" s="221"/>
      <c r="E132" s="221"/>
      <c r="F132" s="221"/>
      <c r="G132" s="220"/>
    </row>
    <row r="133" spans="4:7" x14ac:dyDescent="0.2">
      <c r="D133" s="221"/>
      <c r="E133" s="221"/>
      <c r="F133" s="221"/>
      <c r="G133" s="220"/>
    </row>
    <row r="134" spans="4:7" x14ac:dyDescent="0.2">
      <c r="D134" s="221"/>
      <c r="E134" s="221"/>
      <c r="F134" s="221"/>
      <c r="G134" s="220"/>
    </row>
    <row r="135" spans="4:7" x14ac:dyDescent="0.2">
      <c r="D135" s="221"/>
      <c r="E135" s="221"/>
      <c r="F135" s="221"/>
      <c r="G135" s="220"/>
    </row>
    <row r="136" spans="4:7" x14ac:dyDescent="0.2">
      <c r="D136" s="221"/>
      <c r="E136" s="221"/>
      <c r="F136" s="221"/>
      <c r="G136" s="220"/>
    </row>
    <row r="137" spans="4:7" x14ac:dyDescent="0.2">
      <c r="D137" s="221"/>
      <c r="E137" s="221"/>
      <c r="F137" s="221"/>
      <c r="G137" s="220"/>
    </row>
    <row r="138" spans="4:7" x14ac:dyDescent="0.2">
      <c r="D138" s="221"/>
      <c r="E138" s="221"/>
      <c r="F138" s="221"/>
      <c r="G138" s="220"/>
    </row>
    <row r="139" spans="4:7" x14ac:dyDescent="0.2">
      <c r="D139" s="221"/>
      <c r="E139" s="221"/>
      <c r="F139" s="221"/>
      <c r="G139" s="220"/>
    </row>
    <row r="140" spans="4:7" x14ac:dyDescent="0.2">
      <c r="D140" s="221"/>
      <c r="E140" s="221"/>
      <c r="F140" s="221"/>
      <c r="G140" s="220"/>
    </row>
    <row r="141" spans="4:7" x14ac:dyDescent="0.2">
      <c r="D141" s="221"/>
      <c r="E141" s="221"/>
      <c r="F141" s="221"/>
      <c r="G141" s="220"/>
    </row>
    <row r="142" spans="4:7" x14ac:dyDescent="0.2">
      <c r="D142" s="221"/>
      <c r="E142" s="221"/>
      <c r="F142" s="221"/>
      <c r="G142" s="220"/>
    </row>
    <row r="143" spans="4:7" x14ac:dyDescent="0.2">
      <c r="D143" s="221"/>
      <c r="E143" s="221"/>
      <c r="F143" s="221"/>
      <c r="G143" s="220"/>
    </row>
    <row r="144" spans="4:7" x14ac:dyDescent="0.2">
      <c r="D144" s="221"/>
      <c r="E144" s="221"/>
      <c r="F144" s="221"/>
      <c r="G144" s="220"/>
    </row>
    <row r="145" spans="4:7" x14ac:dyDescent="0.2">
      <c r="D145" s="221"/>
      <c r="E145" s="221"/>
      <c r="F145" s="221"/>
      <c r="G145" s="220"/>
    </row>
    <row r="146" spans="4:7" x14ac:dyDescent="0.2">
      <c r="D146" s="221"/>
      <c r="E146" s="221"/>
      <c r="F146" s="221"/>
      <c r="G146" s="220"/>
    </row>
    <row r="147" spans="4:7" x14ac:dyDescent="0.2">
      <c r="D147" s="221"/>
      <c r="E147" s="221"/>
      <c r="F147" s="221"/>
      <c r="G147" s="220"/>
    </row>
    <row r="148" spans="4:7" x14ac:dyDescent="0.2">
      <c r="D148" s="221"/>
      <c r="E148" s="221"/>
      <c r="F148" s="221"/>
      <c r="G148" s="220"/>
    </row>
    <row r="149" spans="4:7" x14ac:dyDescent="0.2">
      <c r="D149" s="221"/>
      <c r="E149" s="221"/>
      <c r="F149" s="221"/>
      <c r="G149" s="220"/>
    </row>
    <row r="150" spans="4:7" x14ac:dyDescent="0.2">
      <c r="D150" s="221"/>
      <c r="E150" s="221"/>
      <c r="F150" s="221"/>
      <c r="G150" s="220"/>
    </row>
    <row r="151" spans="4:7" x14ac:dyDescent="0.2">
      <c r="D151" s="221"/>
      <c r="E151" s="221"/>
      <c r="F151" s="221"/>
      <c r="G151" s="220"/>
    </row>
    <row r="152" spans="4:7" x14ac:dyDescent="0.2">
      <c r="D152" s="221"/>
      <c r="E152" s="221"/>
      <c r="F152" s="221"/>
      <c r="G152" s="220"/>
    </row>
    <row r="153" spans="4:7" x14ac:dyDescent="0.2">
      <c r="D153" s="221"/>
      <c r="E153" s="221"/>
      <c r="F153" s="221"/>
      <c r="G153" s="220"/>
    </row>
    <row r="154" spans="4:7" x14ac:dyDescent="0.2">
      <c r="D154" s="221"/>
      <c r="E154" s="221"/>
      <c r="F154" s="221"/>
      <c r="G154" s="220"/>
    </row>
    <row r="155" spans="4:7" x14ac:dyDescent="0.2">
      <c r="D155" s="221"/>
      <c r="E155" s="221"/>
      <c r="F155" s="221"/>
      <c r="G155" s="220"/>
    </row>
    <row r="156" spans="4:7" x14ac:dyDescent="0.2">
      <c r="D156" s="221"/>
      <c r="E156" s="221"/>
      <c r="F156" s="221"/>
      <c r="G156" s="220"/>
    </row>
    <row r="157" spans="4:7" x14ac:dyDescent="0.2">
      <c r="D157" s="221"/>
      <c r="E157" s="221"/>
      <c r="F157" s="221"/>
      <c r="G157" s="220"/>
    </row>
    <row r="158" spans="4:7" x14ac:dyDescent="0.2">
      <c r="D158" s="221"/>
      <c r="E158" s="221"/>
      <c r="F158" s="221"/>
      <c r="G158" s="220"/>
    </row>
    <row r="159" spans="4:7" x14ac:dyDescent="0.2">
      <c r="D159" s="221"/>
      <c r="E159" s="221"/>
      <c r="F159" s="221"/>
      <c r="G159" s="220"/>
    </row>
    <row r="160" spans="4:7" x14ac:dyDescent="0.2">
      <c r="D160" s="221"/>
      <c r="E160" s="221"/>
      <c r="F160" s="221"/>
      <c r="G160" s="220"/>
    </row>
    <row r="161" spans="4:7" x14ac:dyDescent="0.2">
      <c r="D161" s="221"/>
      <c r="E161" s="221"/>
      <c r="F161" s="221"/>
      <c r="G161" s="220"/>
    </row>
    <row r="162" spans="4:7" x14ac:dyDescent="0.2">
      <c r="D162" s="221"/>
      <c r="E162" s="221"/>
      <c r="F162" s="221"/>
      <c r="G162" s="220"/>
    </row>
    <row r="163" spans="4:7" x14ac:dyDescent="0.2">
      <c r="D163" s="221"/>
      <c r="E163" s="221"/>
      <c r="F163" s="221"/>
      <c r="G163" s="220"/>
    </row>
    <row r="164" spans="4:7" x14ac:dyDescent="0.2">
      <c r="D164" s="221"/>
      <c r="E164" s="221"/>
      <c r="F164" s="221"/>
      <c r="G164" s="220"/>
    </row>
    <row r="165" spans="4:7" x14ac:dyDescent="0.2">
      <c r="D165" s="221"/>
      <c r="E165" s="221"/>
      <c r="F165" s="221"/>
      <c r="G165" s="220"/>
    </row>
    <row r="166" spans="4:7" x14ac:dyDescent="0.2">
      <c r="D166" s="221"/>
      <c r="E166" s="221"/>
      <c r="F166" s="221"/>
      <c r="G166" s="220"/>
    </row>
    <row r="167" spans="4:7" x14ac:dyDescent="0.2">
      <c r="D167" s="221"/>
      <c r="E167" s="221"/>
      <c r="F167" s="221"/>
      <c r="G167" s="220"/>
    </row>
    <row r="168" spans="4:7" x14ac:dyDescent="0.2">
      <c r="D168" s="221"/>
      <c r="E168" s="221"/>
      <c r="F168" s="221"/>
      <c r="G168" s="220"/>
    </row>
    <row r="169" spans="4:7" x14ac:dyDescent="0.2">
      <c r="D169" s="221"/>
      <c r="E169" s="221"/>
      <c r="F169" s="221"/>
      <c r="G169" s="220"/>
    </row>
    <row r="170" spans="4:7" x14ac:dyDescent="0.2">
      <c r="D170" s="221"/>
      <c r="E170" s="221"/>
      <c r="F170" s="221"/>
      <c r="G170" s="220"/>
    </row>
    <row r="171" spans="4:7" x14ac:dyDescent="0.2">
      <c r="D171" s="221"/>
      <c r="E171" s="221"/>
      <c r="F171" s="221"/>
      <c r="G171" s="220"/>
    </row>
    <row r="172" spans="4:7" x14ac:dyDescent="0.2">
      <c r="D172" s="221"/>
      <c r="E172" s="221"/>
      <c r="F172" s="221"/>
      <c r="G172" s="220"/>
    </row>
    <row r="173" spans="4:7" x14ac:dyDescent="0.2">
      <c r="D173" s="221"/>
      <c r="E173" s="221"/>
      <c r="F173" s="221"/>
      <c r="G173" s="220"/>
    </row>
    <row r="174" spans="4:7" x14ac:dyDescent="0.2">
      <c r="D174" s="221"/>
      <c r="E174" s="221"/>
      <c r="F174" s="221"/>
      <c r="G174" s="220"/>
    </row>
    <row r="175" spans="4:7" x14ac:dyDescent="0.2">
      <c r="D175" s="221"/>
      <c r="E175" s="221"/>
      <c r="F175" s="221"/>
      <c r="G175" s="220"/>
    </row>
    <row r="176" spans="4:7" x14ac:dyDescent="0.2">
      <c r="D176" s="221"/>
      <c r="E176" s="221"/>
      <c r="F176" s="221"/>
      <c r="G176" s="220"/>
    </row>
    <row r="177" spans="4:7" x14ac:dyDescent="0.2">
      <c r="D177" s="221"/>
      <c r="E177" s="221"/>
      <c r="F177" s="221"/>
      <c r="G177" s="220"/>
    </row>
    <row r="178" spans="4:7" x14ac:dyDescent="0.2">
      <c r="D178" s="221"/>
      <c r="E178" s="221"/>
      <c r="F178" s="221"/>
      <c r="G178" s="220"/>
    </row>
    <row r="179" spans="4:7" x14ac:dyDescent="0.2">
      <c r="D179" s="221"/>
      <c r="E179" s="221"/>
      <c r="F179" s="221"/>
      <c r="G179" s="220"/>
    </row>
    <row r="180" spans="4:7" x14ac:dyDescent="0.2">
      <c r="D180" s="221"/>
      <c r="E180" s="221"/>
      <c r="F180" s="221"/>
      <c r="G180" s="220"/>
    </row>
    <row r="181" spans="4:7" x14ac:dyDescent="0.2">
      <c r="D181" s="221"/>
      <c r="E181" s="221"/>
      <c r="F181" s="221"/>
      <c r="G181" s="220"/>
    </row>
    <row r="182" spans="4:7" x14ac:dyDescent="0.2">
      <c r="D182" s="221"/>
      <c r="E182" s="221"/>
      <c r="F182" s="221"/>
      <c r="G182" s="220"/>
    </row>
    <row r="183" spans="4:7" x14ac:dyDescent="0.2">
      <c r="D183" s="221"/>
      <c r="E183" s="221"/>
      <c r="F183" s="221"/>
      <c r="G183" s="220"/>
    </row>
    <row r="184" spans="4:7" x14ac:dyDescent="0.2">
      <c r="D184" s="221"/>
      <c r="E184" s="221"/>
      <c r="F184" s="221"/>
      <c r="G184" s="220"/>
    </row>
    <row r="185" spans="4:7" x14ac:dyDescent="0.2">
      <c r="D185" s="221"/>
      <c r="E185" s="221"/>
      <c r="F185" s="221"/>
      <c r="G185" s="220"/>
    </row>
    <row r="186" spans="4:7" x14ac:dyDescent="0.2">
      <c r="D186" s="221"/>
      <c r="E186" s="221"/>
      <c r="F186" s="221"/>
      <c r="G186" s="220"/>
    </row>
    <row r="187" spans="4:7" x14ac:dyDescent="0.2">
      <c r="D187" s="221"/>
      <c r="E187" s="221"/>
      <c r="F187" s="221"/>
      <c r="G187" s="220"/>
    </row>
    <row r="188" spans="4:7" x14ac:dyDescent="0.2">
      <c r="D188" s="221"/>
      <c r="E188" s="221"/>
      <c r="F188" s="221"/>
      <c r="G188" s="220"/>
    </row>
    <row r="189" spans="4:7" x14ac:dyDescent="0.2">
      <c r="D189" s="221"/>
      <c r="E189" s="221"/>
      <c r="F189" s="221"/>
      <c r="G189" s="220"/>
    </row>
    <row r="190" spans="4:7" x14ac:dyDescent="0.2">
      <c r="D190" s="221"/>
      <c r="E190" s="221"/>
      <c r="F190" s="221"/>
      <c r="G190" s="220"/>
    </row>
    <row r="191" spans="4:7" x14ac:dyDescent="0.2">
      <c r="D191" s="221"/>
      <c r="E191" s="221"/>
      <c r="F191" s="221"/>
      <c r="G191" s="220"/>
    </row>
    <row r="192" spans="4:7" x14ac:dyDescent="0.2">
      <c r="D192" s="221"/>
      <c r="E192" s="221"/>
      <c r="F192" s="221"/>
      <c r="G192" s="220"/>
    </row>
    <row r="193" spans="4:7" x14ac:dyDescent="0.2">
      <c r="D193" s="221"/>
      <c r="E193" s="221"/>
      <c r="F193" s="221"/>
      <c r="G193" s="220"/>
    </row>
    <row r="194" spans="4:7" x14ac:dyDescent="0.2">
      <c r="D194" s="221"/>
      <c r="E194" s="221"/>
      <c r="F194" s="221"/>
      <c r="G194" s="220"/>
    </row>
    <row r="195" spans="4:7" x14ac:dyDescent="0.2">
      <c r="D195" s="221"/>
      <c r="E195" s="221"/>
      <c r="F195" s="221"/>
      <c r="G195" s="220"/>
    </row>
    <row r="196" spans="4:7" x14ac:dyDescent="0.2">
      <c r="D196" s="221"/>
      <c r="E196" s="221"/>
      <c r="F196" s="221"/>
      <c r="G196" s="220"/>
    </row>
    <row r="197" spans="4:7" x14ac:dyDescent="0.2">
      <c r="D197" s="221"/>
      <c r="E197" s="221"/>
      <c r="F197" s="221"/>
      <c r="G197" s="220"/>
    </row>
    <row r="198" spans="4:7" x14ac:dyDescent="0.2">
      <c r="D198" s="221"/>
      <c r="E198" s="221"/>
      <c r="F198" s="221"/>
      <c r="G198" s="220"/>
    </row>
    <row r="199" spans="4:7" x14ac:dyDescent="0.2">
      <c r="D199" s="221"/>
      <c r="E199" s="221"/>
      <c r="F199" s="221"/>
      <c r="G199" s="220"/>
    </row>
    <row r="200" spans="4:7" x14ac:dyDescent="0.2">
      <c r="D200" s="221"/>
      <c r="E200" s="221"/>
      <c r="F200" s="221"/>
      <c r="G200" s="220"/>
    </row>
    <row r="201" spans="4:7" x14ac:dyDescent="0.2">
      <c r="D201" s="221"/>
      <c r="E201" s="221"/>
      <c r="F201" s="221"/>
      <c r="G201" s="220"/>
    </row>
    <row r="202" spans="4:7" x14ac:dyDescent="0.2">
      <c r="D202" s="221"/>
      <c r="E202" s="221"/>
      <c r="F202" s="221"/>
      <c r="G202" s="220"/>
    </row>
    <row r="203" spans="4:7" x14ac:dyDescent="0.2">
      <c r="D203" s="221"/>
      <c r="E203" s="221"/>
      <c r="F203" s="221"/>
      <c r="G203" s="220"/>
    </row>
    <row r="204" spans="4:7" x14ac:dyDescent="0.2">
      <c r="D204" s="221"/>
      <c r="E204" s="221"/>
      <c r="F204" s="221"/>
      <c r="G204" s="220"/>
    </row>
    <row r="205" spans="4:7" x14ac:dyDescent="0.2">
      <c r="D205" s="221"/>
      <c r="E205" s="221"/>
      <c r="F205" s="221"/>
      <c r="G205" s="220"/>
    </row>
    <row r="206" spans="4:7" x14ac:dyDescent="0.2">
      <c r="D206" s="221"/>
      <c r="E206" s="221"/>
      <c r="F206" s="221"/>
      <c r="G206" s="220"/>
    </row>
    <row r="207" spans="4:7" x14ac:dyDescent="0.2">
      <c r="D207" s="221"/>
      <c r="E207" s="221"/>
      <c r="F207" s="221"/>
      <c r="G207" s="220"/>
    </row>
    <row r="208" spans="4:7" x14ac:dyDescent="0.2">
      <c r="D208" s="221"/>
      <c r="E208" s="221"/>
      <c r="F208" s="221"/>
      <c r="G208" s="220"/>
    </row>
    <row r="209" spans="4:7" x14ac:dyDescent="0.2">
      <c r="D209" s="221"/>
      <c r="E209" s="221"/>
      <c r="F209" s="221"/>
      <c r="G209" s="220"/>
    </row>
    <row r="210" spans="4:7" x14ac:dyDescent="0.2">
      <c r="D210" s="221"/>
      <c r="E210" s="221"/>
      <c r="F210" s="221"/>
      <c r="G210" s="220"/>
    </row>
    <row r="211" spans="4:7" x14ac:dyDescent="0.2">
      <c r="D211" s="221"/>
      <c r="E211" s="221"/>
      <c r="F211" s="221"/>
      <c r="G211" s="220"/>
    </row>
    <row r="212" spans="4:7" x14ac:dyDescent="0.2">
      <c r="D212" s="221"/>
      <c r="E212" s="221"/>
      <c r="F212" s="221"/>
      <c r="G212" s="220"/>
    </row>
    <row r="213" spans="4:7" x14ac:dyDescent="0.2">
      <c r="D213" s="221"/>
      <c r="E213" s="221"/>
      <c r="F213" s="221"/>
      <c r="G213" s="220"/>
    </row>
    <row r="214" spans="4:7" x14ac:dyDescent="0.2">
      <c r="D214" s="221"/>
      <c r="E214" s="221"/>
      <c r="F214" s="221"/>
      <c r="G214" s="220"/>
    </row>
    <row r="215" spans="4:7" x14ac:dyDescent="0.2">
      <c r="D215" s="221"/>
      <c r="E215" s="221"/>
      <c r="F215" s="221"/>
      <c r="G215" s="220"/>
    </row>
    <row r="216" spans="4:7" x14ac:dyDescent="0.2">
      <c r="D216" s="221"/>
      <c r="E216" s="221"/>
      <c r="F216" s="221"/>
      <c r="G216" s="220"/>
    </row>
    <row r="217" spans="4:7" x14ac:dyDescent="0.2">
      <c r="D217" s="221"/>
      <c r="E217" s="221"/>
      <c r="F217" s="221"/>
      <c r="G217" s="220"/>
    </row>
    <row r="218" spans="4:7" x14ac:dyDescent="0.2">
      <c r="D218" s="221"/>
      <c r="E218" s="221"/>
      <c r="F218" s="221"/>
      <c r="G218" s="220"/>
    </row>
    <row r="219" spans="4:7" x14ac:dyDescent="0.2">
      <c r="D219" s="221"/>
      <c r="E219" s="221"/>
      <c r="F219" s="221"/>
      <c r="G219" s="220"/>
    </row>
    <row r="220" spans="4:7" x14ac:dyDescent="0.2">
      <c r="D220" s="221"/>
      <c r="E220" s="221"/>
      <c r="F220" s="221"/>
      <c r="G220" s="220"/>
    </row>
    <row r="221" spans="4:7" x14ac:dyDescent="0.2">
      <c r="D221" s="221"/>
      <c r="E221" s="221"/>
      <c r="F221" s="221"/>
      <c r="G221" s="220"/>
    </row>
    <row r="222" spans="4:7" x14ac:dyDescent="0.2">
      <c r="D222" s="221"/>
      <c r="E222" s="221"/>
      <c r="F222" s="221"/>
      <c r="G222" s="220"/>
    </row>
    <row r="223" spans="4:7" x14ac:dyDescent="0.2">
      <c r="D223" s="221"/>
      <c r="E223" s="221"/>
      <c r="F223" s="221"/>
      <c r="G223" s="220"/>
    </row>
    <row r="224" spans="4:7" x14ac:dyDescent="0.2">
      <c r="D224" s="221"/>
      <c r="E224" s="221"/>
      <c r="F224" s="221"/>
      <c r="G224" s="220"/>
    </row>
    <row r="225" spans="4:7" x14ac:dyDescent="0.2">
      <c r="D225" s="221"/>
      <c r="E225" s="221"/>
      <c r="F225" s="221"/>
      <c r="G225" s="220"/>
    </row>
    <row r="226" spans="4:7" x14ac:dyDescent="0.2">
      <c r="D226" s="221"/>
      <c r="E226" s="221"/>
      <c r="F226" s="221"/>
      <c r="G226" s="220"/>
    </row>
    <row r="227" spans="4:7" x14ac:dyDescent="0.2">
      <c r="D227" s="221"/>
      <c r="E227" s="221"/>
      <c r="F227" s="221"/>
      <c r="G227" s="220"/>
    </row>
    <row r="228" spans="4:7" x14ac:dyDescent="0.2">
      <c r="D228" s="221"/>
      <c r="E228" s="221"/>
      <c r="F228" s="221"/>
      <c r="G228" s="220"/>
    </row>
    <row r="229" spans="4:7" x14ac:dyDescent="0.2">
      <c r="D229" s="221"/>
      <c r="E229" s="221"/>
      <c r="F229" s="221"/>
      <c r="G229" s="220"/>
    </row>
    <row r="230" spans="4:7" x14ac:dyDescent="0.2">
      <c r="D230" s="221"/>
      <c r="E230" s="221"/>
      <c r="F230" s="221"/>
      <c r="G230" s="220"/>
    </row>
    <row r="231" spans="4:7" x14ac:dyDescent="0.2">
      <c r="D231" s="221"/>
      <c r="E231" s="221"/>
      <c r="F231" s="221"/>
      <c r="G231" s="220"/>
    </row>
    <row r="232" spans="4:7" x14ac:dyDescent="0.2">
      <c r="D232" s="221"/>
      <c r="E232" s="221"/>
      <c r="F232" s="221"/>
      <c r="G232" s="220"/>
    </row>
    <row r="233" spans="4:7" x14ac:dyDescent="0.2">
      <c r="D233" s="221"/>
      <c r="E233" s="221"/>
      <c r="F233" s="221"/>
      <c r="G233" s="220"/>
    </row>
    <row r="234" spans="4:7" x14ac:dyDescent="0.2">
      <c r="D234" s="221"/>
      <c r="E234" s="221"/>
      <c r="F234" s="221"/>
      <c r="G234" s="220"/>
    </row>
    <row r="235" spans="4:7" x14ac:dyDescent="0.2">
      <c r="D235" s="221"/>
      <c r="E235" s="221"/>
      <c r="F235" s="221"/>
      <c r="G235" s="220"/>
    </row>
    <row r="236" spans="4:7" x14ac:dyDescent="0.2">
      <c r="D236" s="221"/>
      <c r="E236" s="221"/>
      <c r="F236" s="221"/>
      <c r="G236" s="220"/>
    </row>
    <row r="237" spans="4:7" x14ac:dyDescent="0.2">
      <c r="D237" s="221"/>
      <c r="E237" s="221"/>
      <c r="F237" s="221"/>
      <c r="G237" s="220"/>
    </row>
    <row r="238" spans="4:7" x14ac:dyDescent="0.2">
      <c r="D238" s="221"/>
      <c r="E238" s="221"/>
      <c r="F238" s="221"/>
      <c r="G238" s="220"/>
    </row>
    <row r="239" spans="4:7" x14ac:dyDescent="0.2">
      <c r="D239" s="221"/>
      <c r="E239" s="221"/>
      <c r="F239" s="221"/>
      <c r="G239" s="220"/>
    </row>
    <row r="240" spans="4:7" x14ac:dyDescent="0.2">
      <c r="D240" s="221"/>
      <c r="E240" s="221"/>
      <c r="F240" s="221"/>
      <c r="G240" s="220"/>
    </row>
    <row r="241" spans="4:7" x14ac:dyDescent="0.2">
      <c r="D241" s="221"/>
      <c r="E241" s="221"/>
      <c r="F241" s="221"/>
      <c r="G241" s="220"/>
    </row>
    <row r="242" spans="4:7" x14ac:dyDescent="0.2">
      <c r="D242" s="221"/>
      <c r="E242" s="221"/>
      <c r="F242" s="221"/>
      <c r="G242" s="220"/>
    </row>
    <row r="243" spans="4:7" x14ac:dyDescent="0.2">
      <c r="D243" s="221"/>
      <c r="E243" s="221"/>
      <c r="F243" s="221"/>
      <c r="G243" s="220"/>
    </row>
    <row r="244" spans="4:7" x14ac:dyDescent="0.2">
      <c r="D244" s="221"/>
      <c r="E244" s="221"/>
      <c r="F244" s="221"/>
      <c r="G244" s="220"/>
    </row>
    <row r="245" spans="4:7" x14ac:dyDescent="0.2">
      <c r="D245" s="221"/>
      <c r="E245" s="221"/>
      <c r="F245" s="221"/>
      <c r="G245" s="220"/>
    </row>
    <row r="246" spans="4:7" x14ac:dyDescent="0.2">
      <c r="D246" s="221"/>
      <c r="E246" s="221"/>
      <c r="F246" s="221"/>
      <c r="G246" s="220"/>
    </row>
    <row r="247" spans="4:7" x14ac:dyDescent="0.2">
      <c r="D247" s="221"/>
      <c r="E247" s="221"/>
      <c r="F247" s="221"/>
      <c r="G247" s="220"/>
    </row>
    <row r="248" spans="4:7" x14ac:dyDescent="0.2">
      <c r="D248" s="221"/>
      <c r="E248" s="221"/>
      <c r="F248" s="221"/>
      <c r="G248" s="220"/>
    </row>
    <row r="249" spans="4:7" x14ac:dyDescent="0.2">
      <c r="D249" s="221"/>
      <c r="E249" s="221"/>
      <c r="F249" s="221"/>
      <c r="G249" s="220"/>
    </row>
    <row r="250" spans="4:7" x14ac:dyDescent="0.2">
      <c r="D250" s="221"/>
      <c r="E250" s="221"/>
      <c r="F250" s="221"/>
      <c r="G250" s="220"/>
    </row>
    <row r="251" spans="4:7" x14ac:dyDescent="0.2">
      <c r="D251" s="221"/>
      <c r="E251" s="221"/>
      <c r="F251" s="221"/>
      <c r="G251" s="220"/>
    </row>
    <row r="252" spans="4:7" x14ac:dyDescent="0.2">
      <c r="D252" s="221"/>
      <c r="E252" s="221"/>
      <c r="F252" s="221"/>
      <c r="G252" s="220"/>
    </row>
    <row r="253" spans="4:7" x14ac:dyDescent="0.2">
      <c r="D253" s="221"/>
      <c r="E253" s="221"/>
      <c r="F253" s="221"/>
      <c r="G253" s="220"/>
    </row>
    <row r="254" spans="4:7" x14ac:dyDescent="0.2">
      <c r="D254" s="221"/>
      <c r="E254" s="221"/>
      <c r="F254" s="221"/>
      <c r="G254" s="220"/>
    </row>
    <row r="255" spans="4:7" x14ac:dyDescent="0.2">
      <c r="D255" s="221"/>
      <c r="E255" s="221"/>
      <c r="F255" s="221"/>
      <c r="G255" s="220"/>
    </row>
    <row r="256" spans="4:7" x14ac:dyDescent="0.2">
      <c r="D256" s="221"/>
      <c r="E256" s="221"/>
      <c r="F256" s="221"/>
      <c r="G256" s="220"/>
    </row>
    <row r="257" spans="4:7" x14ac:dyDescent="0.2">
      <c r="D257" s="221"/>
      <c r="E257" s="221"/>
      <c r="F257" s="221"/>
      <c r="G257" s="220"/>
    </row>
  </sheetData>
  <mergeCells count="16">
    <mergeCell ref="E29:G29"/>
    <mergeCell ref="A107:G107"/>
    <mergeCell ref="A1:H1"/>
    <mergeCell ref="A3:B3"/>
    <mergeCell ref="A4:C4"/>
    <mergeCell ref="A2:H2"/>
    <mergeCell ref="B7:D7"/>
    <mergeCell ref="B11:D11"/>
    <mergeCell ref="A11:A12"/>
    <mergeCell ref="A9:D10"/>
    <mergeCell ref="A29:A30"/>
    <mergeCell ref="B29:B30"/>
    <mergeCell ref="C29:C30"/>
    <mergeCell ref="D29:D30"/>
    <mergeCell ref="A99:A100"/>
    <mergeCell ref="C98:C100"/>
  </mergeCells>
  <pageMargins left="0.39370078740157483" right="0.39370078740157483" top="0.74803149606299213" bottom="0.39370078740157483" header="0.31496062992125984" footer="0.31496062992125984"/>
  <pageSetup scale="91" fitToHeight="1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H258"/>
  <sheetViews>
    <sheetView zoomScaleNormal="100" workbookViewId="0">
      <selection sqref="A1:H1"/>
    </sheetView>
  </sheetViews>
  <sheetFormatPr baseColWidth="10" defaultColWidth="11.42578125" defaultRowHeight="15" x14ac:dyDescent="0.2"/>
  <cols>
    <col min="1" max="4" width="22.7109375" style="220" customWidth="1"/>
    <col min="5" max="6" width="10.5703125" style="220" customWidth="1"/>
    <col min="7" max="7" width="10.5703125" style="221" customWidth="1"/>
    <col min="8" max="8" width="21.7109375" style="220" customWidth="1"/>
    <col min="9" max="9" width="1.42578125" style="4" customWidth="1"/>
    <col min="10" max="10" width="30" style="4" bestFit="1" customWidth="1"/>
    <col min="11" max="11" width="13.85546875" style="4" bestFit="1" customWidth="1"/>
    <col min="12" max="16384" width="11.42578125" style="4"/>
  </cols>
  <sheetData>
    <row r="1" spans="1:8" s="217" customFormat="1" ht="24.75" customHeight="1" x14ac:dyDescent="0.2">
      <c r="A1" s="640" t="s">
        <v>174</v>
      </c>
      <c r="B1" s="640"/>
      <c r="C1" s="640"/>
      <c r="D1" s="640"/>
      <c r="E1" s="640"/>
      <c r="F1" s="640"/>
      <c r="G1" s="640"/>
      <c r="H1" s="640"/>
    </row>
    <row r="2" spans="1:8" s="217" customFormat="1" ht="24.75" customHeight="1" x14ac:dyDescent="0.2">
      <c r="A2" s="640" t="s">
        <v>256</v>
      </c>
      <c r="B2" s="640"/>
      <c r="C2" s="640"/>
      <c r="D2" s="640"/>
      <c r="E2" s="640"/>
      <c r="F2" s="640"/>
      <c r="G2" s="640"/>
      <c r="H2" s="640"/>
    </row>
    <row r="3" spans="1:8" s="217" customFormat="1" ht="17.100000000000001" customHeight="1" x14ac:dyDescent="0.2">
      <c r="A3" s="641" t="s">
        <v>257</v>
      </c>
      <c r="B3" s="641"/>
      <c r="C3" s="641"/>
      <c r="D3" s="188"/>
      <c r="E3" s="188"/>
      <c r="F3" s="188"/>
      <c r="G3" s="188"/>
      <c r="H3" s="188"/>
    </row>
    <row r="4" spans="1:8" s="217" customFormat="1" ht="17.100000000000001" customHeight="1" x14ac:dyDescent="0.2">
      <c r="A4" s="642" t="s">
        <v>150</v>
      </c>
      <c r="B4" s="642"/>
      <c r="C4" s="642"/>
      <c r="D4" s="188"/>
      <c r="E4" s="188"/>
      <c r="F4" s="188"/>
      <c r="G4" s="188"/>
      <c r="H4" s="188"/>
    </row>
    <row r="5" spans="1:8" s="218" customFormat="1" ht="17.100000000000001" customHeight="1" x14ac:dyDescent="0.2">
      <c r="A5" s="367" t="s">
        <v>277</v>
      </c>
      <c r="B5" s="188"/>
      <c r="C5" s="188"/>
      <c r="D5" s="188"/>
      <c r="E5" s="188"/>
      <c r="F5" s="188"/>
      <c r="G5" s="188"/>
      <c r="H5" s="188"/>
    </row>
    <row r="6" spans="1:8" s="220" customFormat="1" ht="6" customHeight="1" x14ac:dyDescent="0.2">
      <c r="A6" s="219"/>
      <c r="G6" s="221"/>
      <c r="H6" s="222"/>
    </row>
    <row r="7" spans="1:8" s="220" customFormat="1" ht="21.75" customHeight="1" x14ac:dyDescent="0.2">
      <c r="A7" s="223" t="s">
        <v>153</v>
      </c>
      <c r="B7" s="224" t="str">
        <f>'Fracción I 2022'!A10</f>
        <v>Elegir Institución en Hoja de trabajo</v>
      </c>
      <c r="C7" s="225"/>
      <c r="D7" s="225"/>
      <c r="E7" s="225"/>
      <c r="F7" s="225"/>
      <c r="G7" s="226"/>
      <c r="H7" s="227"/>
    </row>
    <row r="8" spans="1:8" s="220" customFormat="1" ht="6" customHeight="1" x14ac:dyDescent="0.2">
      <c r="A8" s="219"/>
      <c r="G8" s="221"/>
      <c r="H8" s="221"/>
    </row>
    <row r="9" spans="1:8" s="220" customFormat="1" ht="18" customHeight="1" x14ac:dyDescent="0.2">
      <c r="A9" s="646" t="s">
        <v>258</v>
      </c>
      <c r="B9" s="646"/>
      <c r="C9" s="646"/>
      <c r="D9" s="646"/>
      <c r="G9" s="221"/>
      <c r="H9" s="221"/>
    </row>
    <row r="10" spans="1:8" s="220" customFormat="1" ht="18" customHeight="1" x14ac:dyDescent="0.2">
      <c r="A10" s="646"/>
      <c r="B10" s="646"/>
      <c r="C10" s="646"/>
      <c r="D10" s="646"/>
      <c r="G10" s="221"/>
      <c r="H10" s="222"/>
    </row>
    <row r="11" spans="1:8" s="220" customFormat="1" ht="18" customHeight="1" x14ac:dyDescent="0.2">
      <c r="A11" s="646" t="s">
        <v>259</v>
      </c>
      <c r="B11" s="645" t="s">
        <v>260</v>
      </c>
      <c r="C11" s="645"/>
      <c r="D11" s="645"/>
      <c r="G11" s="221"/>
      <c r="H11" s="222"/>
    </row>
    <row r="12" spans="1:8" s="220" customFormat="1" ht="18" customHeight="1" x14ac:dyDescent="0.2">
      <c r="A12" s="646"/>
      <c r="B12" s="215" t="s">
        <v>261</v>
      </c>
      <c r="C12" s="216" t="s">
        <v>262</v>
      </c>
      <c r="D12" s="216" t="s">
        <v>263</v>
      </c>
      <c r="G12" s="221"/>
      <c r="H12" s="222"/>
    </row>
    <row r="13" spans="1:8" s="220" customFormat="1" ht="6" customHeight="1" x14ac:dyDescent="0.2">
      <c r="A13" s="212"/>
      <c r="B13" s="213"/>
      <c r="C13" s="213"/>
      <c r="D13" s="214"/>
      <c r="G13" s="221"/>
      <c r="H13" s="222"/>
    </row>
    <row r="14" spans="1:8" s="220" customFormat="1" ht="18" customHeight="1" x14ac:dyDescent="0.2">
      <c r="A14" s="192" t="s">
        <v>264</v>
      </c>
      <c r="B14" s="375"/>
      <c r="C14" s="375"/>
      <c r="D14" s="376">
        <f t="shared" ref="D14:D24" si="0">B14+C14</f>
        <v>0</v>
      </c>
      <c r="G14" s="221"/>
      <c r="H14" s="222"/>
    </row>
    <row r="15" spans="1:8" s="220" customFormat="1" ht="18" customHeight="1" x14ac:dyDescent="0.2">
      <c r="A15" s="192" t="s">
        <v>265</v>
      </c>
      <c r="B15" s="375"/>
      <c r="C15" s="375"/>
      <c r="D15" s="376">
        <f t="shared" si="0"/>
        <v>0</v>
      </c>
      <c r="G15" s="221"/>
      <c r="H15" s="222"/>
    </row>
    <row r="16" spans="1:8" s="220" customFormat="1" ht="18" customHeight="1" x14ac:dyDescent="0.2">
      <c r="A16" s="192" t="s">
        <v>266</v>
      </c>
      <c r="B16" s="375"/>
      <c r="C16" s="375"/>
      <c r="D16" s="376">
        <f t="shared" si="0"/>
        <v>0</v>
      </c>
      <c r="G16" s="221"/>
      <c r="H16" s="222"/>
    </row>
    <row r="17" spans="1:8" s="220" customFormat="1" ht="18" customHeight="1" x14ac:dyDescent="0.2">
      <c r="A17" s="192" t="s">
        <v>267</v>
      </c>
      <c r="B17" s="375"/>
      <c r="C17" s="375"/>
      <c r="D17" s="376">
        <f t="shared" si="0"/>
        <v>0</v>
      </c>
      <c r="G17" s="221"/>
      <c r="H17" s="222"/>
    </row>
    <row r="18" spans="1:8" s="220" customFormat="1" ht="18" customHeight="1" x14ac:dyDescent="0.2">
      <c r="A18" s="192" t="s">
        <v>268</v>
      </c>
      <c r="B18" s="375"/>
      <c r="C18" s="375"/>
      <c r="D18" s="376">
        <f t="shared" si="0"/>
        <v>0</v>
      </c>
      <c r="G18" s="221"/>
      <c r="H18" s="222"/>
    </row>
    <row r="19" spans="1:8" s="220" customFormat="1" ht="18" customHeight="1" x14ac:dyDescent="0.2">
      <c r="A19" s="192" t="s">
        <v>269</v>
      </c>
      <c r="B19" s="375"/>
      <c r="C19" s="375"/>
      <c r="D19" s="376">
        <f t="shared" si="0"/>
        <v>0</v>
      </c>
      <c r="G19" s="221"/>
      <c r="H19" s="222"/>
    </row>
    <row r="20" spans="1:8" s="220" customFormat="1" ht="18" customHeight="1" x14ac:dyDescent="0.2">
      <c r="A20" s="192" t="s">
        <v>181</v>
      </c>
      <c r="B20" s="375"/>
      <c r="C20" s="375"/>
      <c r="D20" s="376">
        <f t="shared" si="0"/>
        <v>0</v>
      </c>
      <c r="G20" s="221"/>
      <c r="H20" s="222"/>
    </row>
    <row r="21" spans="1:8" s="220" customFormat="1" ht="18" customHeight="1" x14ac:dyDescent="0.2">
      <c r="A21" s="192" t="s">
        <v>270</v>
      </c>
      <c r="B21" s="375"/>
      <c r="C21" s="375"/>
      <c r="D21" s="376">
        <f t="shared" si="0"/>
        <v>0</v>
      </c>
      <c r="G21" s="221"/>
      <c r="H21" s="222"/>
    </row>
    <row r="22" spans="1:8" s="220" customFormat="1" ht="18" customHeight="1" x14ac:dyDescent="0.2">
      <c r="A22" s="192" t="s">
        <v>270</v>
      </c>
      <c r="B22" s="375"/>
      <c r="C22" s="375"/>
      <c r="D22" s="376">
        <f t="shared" si="0"/>
        <v>0</v>
      </c>
      <c r="G22" s="221"/>
      <c r="H22" s="222"/>
    </row>
    <row r="23" spans="1:8" s="220" customFormat="1" ht="18" customHeight="1" x14ac:dyDescent="0.2">
      <c r="A23" s="192" t="s">
        <v>270</v>
      </c>
      <c r="B23" s="375"/>
      <c r="C23" s="375"/>
      <c r="D23" s="376">
        <f t="shared" si="0"/>
        <v>0</v>
      </c>
      <c r="G23" s="221"/>
      <c r="H23" s="222"/>
    </row>
    <row r="24" spans="1:8" s="220" customFormat="1" ht="18" customHeight="1" x14ac:dyDescent="0.2">
      <c r="A24" s="192"/>
      <c r="B24" s="375"/>
      <c r="C24" s="375"/>
      <c r="D24" s="376">
        <f t="shared" si="0"/>
        <v>0</v>
      </c>
      <c r="G24" s="221"/>
      <c r="H24" s="222"/>
    </row>
    <row r="25" spans="1:8" s="220" customFormat="1" ht="6" customHeight="1" x14ac:dyDescent="0.2">
      <c r="A25" s="212"/>
      <c r="B25" s="377"/>
      <c r="C25" s="377"/>
      <c r="D25" s="378"/>
      <c r="G25" s="221"/>
      <c r="H25" s="222"/>
    </row>
    <row r="26" spans="1:8" s="220" customFormat="1" ht="18" customHeight="1" x14ac:dyDescent="0.2">
      <c r="A26" s="191" t="s">
        <v>198</v>
      </c>
      <c r="B26" s="376">
        <f>SUM(B14:B24)</f>
        <v>0</v>
      </c>
      <c r="C26" s="376">
        <f t="shared" ref="C26:D26" si="1">SUM(C14:C24)</f>
        <v>0</v>
      </c>
      <c r="D26" s="376">
        <f t="shared" si="1"/>
        <v>0</v>
      </c>
      <c r="G26" s="221"/>
      <c r="H26" s="222"/>
    </row>
    <row r="27" spans="1:8" s="220" customFormat="1" ht="6" customHeight="1" x14ac:dyDescent="0.2">
      <c r="A27" s="219"/>
      <c r="G27" s="221"/>
      <c r="H27" s="222"/>
    </row>
    <row r="28" spans="1:8" s="220" customFormat="1" ht="6" customHeight="1" x14ac:dyDescent="0.2">
      <c r="A28" s="219"/>
      <c r="G28" s="221"/>
      <c r="H28" s="222"/>
    </row>
    <row r="29" spans="1:8" s="220" customFormat="1" ht="22.5" customHeight="1" x14ac:dyDescent="0.2">
      <c r="A29" s="647" t="s">
        <v>259</v>
      </c>
      <c r="B29" s="647" t="s">
        <v>271</v>
      </c>
      <c r="C29" s="647" t="s">
        <v>272</v>
      </c>
      <c r="D29" s="650" t="s">
        <v>273</v>
      </c>
      <c r="E29" s="636" t="s">
        <v>260</v>
      </c>
      <c r="F29" s="637"/>
      <c r="G29" s="638"/>
      <c r="H29" s="234"/>
    </row>
    <row r="30" spans="1:8" s="220" customFormat="1" ht="22.5" customHeight="1" x14ac:dyDescent="0.2">
      <c r="A30" s="648"/>
      <c r="B30" s="649"/>
      <c r="C30" s="649"/>
      <c r="D30" s="651"/>
      <c r="E30" s="228" t="s">
        <v>261</v>
      </c>
      <c r="F30" s="228" t="s">
        <v>262</v>
      </c>
      <c r="G30" s="228" t="s">
        <v>263</v>
      </c>
      <c r="H30" s="236"/>
    </row>
    <row r="31" spans="1:8" ht="6" customHeight="1" x14ac:dyDescent="0.2">
      <c r="A31" s="229"/>
      <c r="B31" s="229"/>
      <c r="C31" s="229"/>
      <c r="D31" s="230"/>
      <c r="E31" s="230"/>
      <c r="F31" s="230"/>
      <c r="G31" s="231"/>
    </row>
    <row r="32" spans="1:8" ht="18" customHeight="1" x14ac:dyDescent="0.2">
      <c r="A32" s="232"/>
      <c r="B32" s="232"/>
      <c r="C32" s="232"/>
      <c r="D32" s="233"/>
      <c r="E32" s="375"/>
      <c r="F32" s="375"/>
      <c r="G32" s="376">
        <f t="shared" ref="G32:G79" si="2">E32+F32</f>
        <v>0</v>
      </c>
    </row>
    <row r="33" spans="1:8" ht="18" customHeight="1" x14ac:dyDescent="0.2">
      <c r="A33" s="232"/>
      <c r="B33" s="232"/>
      <c r="C33" s="232"/>
      <c r="D33" s="233"/>
      <c r="E33" s="375"/>
      <c r="F33" s="375"/>
      <c r="G33" s="376">
        <f t="shared" si="2"/>
        <v>0</v>
      </c>
    </row>
    <row r="34" spans="1:8" ht="18" customHeight="1" x14ac:dyDescent="0.2">
      <c r="A34" s="232"/>
      <c r="B34" s="232"/>
      <c r="C34" s="232"/>
      <c r="D34" s="233"/>
      <c r="E34" s="375"/>
      <c r="F34" s="375"/>
      <c r="G34" s="376">
        <f t="shared" si="2"/>
        <v>0</v>
      </c>
      <c r="H34" s="368"/>
    </row>
    <row r="35" spans="1:8" ht="18" customHeight="1" x14ac:dyDescent="0.2">
      <c r="A35" s="232"/>
      <c r="B35" s="232"/>
      <c r="C35" s="232"/>
      <c r="D35" s="233"/>
      <c r="E35" s="375"/>
      <c r="F35" s="375"/>
      <c r="G35" s="376">
        <f t="shared" si="2"/>
        <v>0</v>
      </c>
    </row>
    <row r="36" spans="1:8" ht="18" customHeight="1" x14ac:dyDescent="0.2">
      <c r="A36" s="232"/>
      <c r="B36" s="232"/>
      <c r="C36" s="232"/>
      <c r="D36" s="233"/>
      <c r="E36" s="375"/>
      <c r="F36" s="375"/>
      <c r="G36" s="376">
        <f t="shared" si="2"/>
        <v>0</v>
      </c>
    </row>
    <row r="37" spans="1:8" ht="18" customHeight="1" x14ac:dyDescent="0.2">
      <c r="A37" s="232"/>
      <c r="B37" s="232"/>
      <c r="C37" s="232"/>
      <c r="D37" s="233"/>
      <c r="E37" s="375"/>
      <c r="F37" s="375"/>
      <c r="G37" s="376">
        <f t="shared" si="2"/>
        <v>0</v>
      </c>
    </row>
    <row r="38" spans="1:8" ht="18" customHeight="1" x14ac:dyDescent="0.2">
      <c r="A38" s="232"/>
      <c r="B38" s="232"/>
      <c r="C38" s="232"/>
      <c r="D38" s="233"/>
      <c r="E38" s="375"/>
      <c r="F38" s="375"/>
      <c r="G38" s="376">
        <f t="shared" si="2"/>
        <v>0</v>
      </c>
    </row>
    <row r="39" spans="1:8" ht="18" customHeight="1" x14ac:dyDescent="0.2">
      <c r="A39" s="232"/>
      <c r="B39" s="232"/>
      <c r="C39" s="232"/>
      <c r="D39" s="233"/>
      <c r="E39" s="375"/>
      <c r="F39" s="375"/>
      <c r="G39" s="376">
        <f t="shared" si="2"/>
        <v>0</v>
      </c>
    </row>
    <row r="40" spans="1:8" ht="18" customHeight="1" x14ac:dyDescent="0.2">
      <c r="A40" s="232"/>
      <c r="B40" s="232"/>
      <c r="C40" s="232"/>
      <c r="D40" s="233"/>
      <c r="E40" s="375"/>
      <c r="F40" s="375"/>
      <c r="G40" s="376">
        <f t="shared" si="2"/>
        <v>0</v>
      </c>
    </row>
    <row r="41" spans="1:8" ht="18" customHeight="1" x14ac:dyDescent="0.2">
      <c r="A41" s="232"/>
      <c r="B41" s="232"/>
      <c r="C41" s="232"/>
      <c r="D41" s="233"/>
      <c r="E41" s="375"/>
      <c r="F41" s="375"/>
      <c r="G41" s="376">
        <f t="shared" si="2"/>
        <v>0</v>
      </c>
    </row>
    <row r="42" spans="1:8" ht="18" customHeight="1" x14ac:dyDescent="0.2">
      <c r="A42" s="232"/>
      <c r="B42" s="232"/>
      <c r="C42" s="232"/>
      <c r="D42" s="233"/>
      <c r="E42" s="375"/>
      <c r="F42" s="375"/>
      <c r="G42" s="376">
        <f t="shared" si="2"/>
        <v>0</v>
      </c>
    </row>
    <row r="43" spans="1:8" ht="18" customHeight="1" x14ac:dyDescent="0.2">
      <c r="A43" s="232"/>
      <c r="B43" s="232"/>
      <c r="C43" s="232"/>
      <c r="D43" s="233"/>
      <c r="E43" s="375"/>
      <c r="F43" s="375"/>
      <c r="G43" s="376">
        <f t="shared" si="2"/>
        <v>0</v>
      </c>
    </row>
    <row r="44" spans="1:8" ht="18" customHeight="1" x14ac:dyDescent="0.2">
      <c r="A44" s="232"/>
      <c r="B44" s="232"/>
      <c r="C44" s="232"/>
      <c r="D44" s="233"/>
      <c r="E44" s="375"/>
      <c r="F44" s="375"/>
      <c r="G44" s="376">
        <f t="shared" si="2"/>
        <v>0</v>
      </c>
    </row>
    <row r="45" spans="1:8" ht="18" customHeight="1" x14ac:dyDescent="0.2">
      <c r="A45" s="232"/>
      <c r="B45" s="232"/>
      <c r="C45" s="232"/>
      <c r="D45" s="233"/>
      <c r="E45" s="375"/>
      <c r="F45" s="375"/>
      <c r="G45" s="376">
        <f t="shared" si="2"/>
        <v>0</v>
      </c>
    </row>
    <row r="46" spans="1:8" ht="18" customHeight="1" x14ac:dyDescent="0.2">
      <c r="A46" s="232"/>
      <c r="B46" s="232"/>
      <c r="C46" s="232"/>
      <c r="D46" s="233"/>
      <c r="E46" s="375"/>
      <c r="F46" s="375"/>
      <c r="G46" s="376">
        <f t="shared" si="2"/>
        <v>0</v>
      </c>
    </row>
    <row r="47" spans="1:8" ht="18" customHeight="1" x14ac:dyDescent="0.2">
      <c r="A47" s="232"/>
      <c r="B47" s="232"/>
      <c r="C47" s="232"/>
      <c r="D47" s="233"/>
      <c r="E47" s="375"/>
      <c r="F47" s="375"/>
      <c r="G47" s="376">
        <f t="shared" si="2"/>
        <v>0</v>
      </c>
    </row>
    <row r="48" spans="1:8" ht="18" customHeight="1" x14ac:dyDescent="0.2">
      <c r="A48" s="232"/>
      <c r="B48" s="232"/>
      <c r="C48" s="232"/>
      <c r="D48" s="233"/>
      <c r="E48" s="375"/>
      <c r="F48" s="375"/>
      <c r="G48" s="376">
        <f t="shared" si="2"/>
        <v>0</v>
      </c>
    </row>
    <row r="49" spans="1:7" ht="18" customHeight="1" x14ac:dyDescent="0.2">
      <c r="A49" s="232"/>
      <c r="B49" s="232"/>
      <c r="C49" s="232"/>
      <c r="D49" s="233"/>
      <c r="E49" s="375"/>
      <c r="F49" s="375"/>
      <c r="G49" s="376">
        <f t="shared" si="2"/>
        <v>0</v>
      </c>
    </row>
    <row r="50" spans="1:7" ht="18" customHeight="1" x14ac:dyDescent="0.2">
      <c r="A50" s="232"/>
      <c r="B50" s="232"/>
      <c r="C50" s="232"/>
      <c r="D50" s="233"/>
      <c r="E50" s="375"/>
      <c r="F50" s="375"/>
      <c r="G50" s="376">
        <f t="shared" si="2"/>
        <v>0</v>
      </c>
    </row>
    <row r="51" spans="1:7" ht="18" customHeight="1" x14ac:dyDescent="0.2">
      <c r="A51" s="232"/>
      <c r="B51" s="232"/>
      <c r="C51" s="232"/>
      <c r="D51" s="233"/>
      <c r="E51" s="375"/>
      <c r="F51" s="375"/>
      <c r="G51" s="376">
        <f t="shared" si="2"/>
        <v>0</v>
      </c>
    </row>
    <row r="52" spans="1:7" ht="18" customHeight="1" x14ac:dyDescent="0.2">
      <c r="A52" s="232"/>
      <c r="B52" s="232"/>
      <c r="C52" s="232"/>
      <c r="D52" s="233"/>
      <c r="E52" s="375"/>
      <c r="F52" s="375"/>
      <c r="G52" s="376">
        <f t="shared" si="2"/>
        <v>0</v>
      </c>
    </row>
    <row r="53" spans="1:7" ht="18" customHeight="1" x14ac:dyDescent="0.2">
      <c r="A53" s="232"/>
      <c r="B53" s="232"/>
      <c r="C53" s="232"/>
      <c r="D53" s="233"/>
      <c r="E53" s="375"/>
      <c r="F53" s="375"/>
      <c r="G53" s="376">
        <f t="shared" si="2"/>
        <v>0</v>
      </c>
    </row>
    <row r="54" spans="1:7" ht="18" customHeight="1" x14ac:dyDescent="0.2">
      <c r="A54" s="232"/>
      <c r="B54" s="232"/>
      <c r="C54" s="232"/>
      <c r="D54" s="233"/>
      <c r="E54" s="375"/>
      <c r="F54" s="375"/>
      <c r="G54" s="376">
        <f t="shared" si="2"/>
        <v>0</v>
      </c>
    </row>
    <row r="55" spans="1:7" ht="18" customHeight="1" x14ac:dyDescent="0.2">
      <c r="A55" s="232"/>
      <c r="B55" s="232"/>
      <c r="C55" s="232"/>
      <c r="D55" s="233"/>
      <c r="E55" s="375"/>
      <c r="F55" s="375"/>
      <c r="G55" s="376">
        <f t="shared" si="2"/>
        <v>0</v>
      </c>
    </row>
    <row r="56" spans="1:7" ht="18" customHeight="1" x14ac:dyDescent="0.2">
      <c r="A56" s="232"/>
      <c r="B56" s="232"/>
      <c r="C56" s="232"/>
      <c r="D56" s="233"/>
      <c r="E56" s="375"/>
      <c r="F56" s="375"/>
      <c r="G56" s="376">
        <f t="shared" si="2"/>
        <v>0</v>
      </c>
    </row>
    <row r="57" spans="1:7" ht="18" customHeight="1" x14ac:dyDescent="0.2">
      <c r="A57" s="232"/>
      <c r="B57" s="232"/>
      <c r="C57" s="232"/>
      <c r="D57" s="233"/>
      <c r="E57" s="375"/>
      <c r="F57" s="375"/>
      <c r="G57" s="376">
        <f t="shared" si="2"/>
        <v>0</v>
      </c>
    </row>
    <row r="58" spans="1:7" ht="18" customHeight="1" x14ac:dyDescent="0.2">
      <c r="A58" s="232"/>
      <c r="B58" s="232"/>
      <c r="C58" s="232"/>
      <c r="D58" s="233"/>
      <c r="E58" s="375"/>
      <c r="F58" s="375"/>
      <c r="G58" s="376">
        <f t="shared" si="2"/>
        <v>0</v>
      </c>
    </row>
    <row r="59" spans="1:7" ht="18" customHeight="1" x14ac:dyDescent="0.2">
      <c r="A59" s="232"/>
      <c r="B59" s="232"/>
      <c r="C59" s="232"/>
      <c r="D59" s="233"/>
      <c r="E59" s="375"/>
      <c r="F59" s="375"/>
      <c r="G59" s="376">
        <f t="shared" si="2"/>
        <v>0</v>
      </c>
    </row>
    <row r="60" spans="1:7" ht="18" customHeight="1" x14ac:dyDescent="0.2">
      <c r="A60" s="232"/>
      <c r="B60" s="232"/>
      <c r="C60" s="232"/>
      <c r="D60" s="233"/>
      <c r="E60" s="375"/>
      <c r="F60" s="375"/>
      <c r="G60" s="376">
        <f t="shared" si="2"/>
        <v>0</v>
      </c>
    </row>
    <row r="61" spans="1:7" ht="18" customHeight="1" x14ac:dyDescent="0.2">
      <c r="A61" s="232"/>
      <c r="B61" s="232"/>
      <c r="C61" s="232"/>
      <c r="D61" s="233"/>
      <c r="E61" s="375"/>
      <c r="F61" s="375"/>
      <c r="G61" s="376">
        <f t="shared" si="2"/>
        <v>0</v>
      </c>
    </row>
    <row r="62" spans="1:7" ht="18" customHeight="1" x14ac:dyDescent="0.2">
      <c r="A62" s="232"/>
      <c r="B62" s="232"/>
      <c r="C62" s="232"/>
      <c r="D62" s="233"/>
      <c r="E62" s="375"/>
      <c r="F62" s="375"/>
      <c r="G62" s="376">
        <f t="shared" si="2"/>
        <v>0</v>
      </c>
    </row>
    <row r="63" spans="1:7" ht="18" customHeight="1" x14ac:dyDescent="0.2">
      <c r="A63" s="232"/>
      <c r="B63" s="232"/>
      <c r="C63" s="232"/>
      <c r="D63" s="233"/>
      <c r="E63" s="375"/>
      <c r="F63" s="375"/>
      <c r="G63" s="376">
        <f t="shared" si="2"/>
        <v>0</v>
      </c>
    </row>
    <row r="64" spans="1:7" ht="18" customHeight="1" x14ac:dyDescent="0.2">
      <c r="A64" s="232"/>
      <c r="B64" s="232"/>
      <c r="C64" s="232"/>
      <c r="D64" s="233"/>
      <c r="E64" s="375"/>
      <c r="F64" s="375"/>
      <c r="G64" s="376">
        <f t="shared" si="2"/>
        <v>0</v>
      </c>
    </row>
    <row r="65" spans="1:7" ht="18" customHeight="1" x14ac:dyDescent="0.2">
      <c r="A65" s="232"/>
      <c r="B65" s="232"/>
      <c r="C65" s="232"/>
      <c r="D65" s="233"/>
      <c r="E65" s="375"/>
      <c r="F65" s="375"/>
      <c r="G65" s="376">
        <f t="shared" si="2"/>
        <v>0</v>
      </c>
    </row>
    <row r="66" spans="1:7" ht="18" customHeight="1" x14ac:dyDescent="0.2">
      <c r="A66" s="232"/>
      <c r="B66" s="232"/>
      <c r="C66" s="232"/>
      <c r="D66" s="233"/>
      <c r="E66" s="375"/>
      <c r="F66" s="375"/>
      <c r="G66" s="376">
        <f t="shared" si="2"/>
        <v>0</v>
      </c>
    </row>
    <row r="67" spans="1:7" ht="18" customHeight="1" x14ac:dyDescent="0.2">
      <c r="A67" s="232"/>
      <c r="B67" s="232"/>
      <c r="C67" s="232"/>
      <c r="D67" s="233"/>
      <c r="E67" s="375"/>
      <c r="F67" s="375"/>
      <c r="G67" s="376">
        <f t="shared" si="2"/>
        <v>0</v>
      </c>
    </row>
    <row r="68" spans="1:7" ht="18" customHeight="1" x14ac:dyDescent="0.2">
      <c r="A68" s="232"/>
      <c r="B68" s="232"/>
      <c r="C68" s="232"/>
      <c r="D68" s="233"/>
      <c r="E68" s="375"/>
      <c r="F68" s="375"/>
      <c r="G68" s="376">
        <f t="shared" si="2"/>
        <v>0</v>
      </c>
    </row>
    <row r="69" spans="1:7" ht="18" customHeight="1" x14ac:dyDescent="0.2">
      <c r="A69" s="232"/>
      <c r="B69" s="232"/>
      <c r="C69" s="232"/>
      <c r="D69" s="233"/>
      <c r="E69" s="375"/>
      <c r="F69" s="375"/>
      <c r="G69" s="376">
        <f t="shared" si="2"/>
        <v>0</v>
      </c>
    </row>
    <row r="70" spans="1:7" ht="18" customHeight="1" x14ac:dyDescent="0.2">
      <c r="A70" s="232"/>
      <c r="B70" s="232"/>
      <c r="C70" s="232"/>
      <c r="D70" s="233"/>
      <c r="E70" s="375"/>
      <c r="F70" s="375"/>
      <c r="G70" s="376">
        <f t="shared" si="2"/>
        <v>0</v>
      </c>
    </row>
    <row r="71" spans="1:7" ht="18" customHeight="1" x14ac:dyDescent="0.2">
      <c r="A71" s="232"/>
      <c r="B71" s="232"/>
      <c r="C71" s="232"/>
      <c r="D71" s="233"/>
      <c r="E71" s="375"/>
      <c r="F71" s="375"/>
      <c r="G71" s="376">
        <f t="shared" si="2"/>
        <v>0</v>
      </c>
    </row>
    <row r="72" spans="1:7" ht="18" customHeight="1" x14ac:dyDescent="0.2">
      <c r="A72" s="232"/>
      <c r="B72" s="232"/>
      <c r="C72" s="232"/>
      <c r="D72" s="233"/>
      <c r="E72" s="375"/>
      <c r="F72" s="375"/>
      <c r="G72" s="376">
        <f t="shared" si="2"/>
        <v>0</v>
      </c>
    </row>
    <row r="73" spans="1:7" ht="18" customHeight="1" x14ac:dyDescent="0.2">
      <c r="A73" s="232"/>
      <c r="B73" s="232"/>
      <c r="C73" s="232"/>
      <c r="D73" s="233"/>
      <c r="E73" s="375"/>
      <c r="F73" s="375"/>
      <c r="G73" s="376">
        <f t="shared" si="2"/>
        <v>0</v>
      </c>
    </row>
    <row r="74" spans="1:7" ht="18" customHeight="1" x14ac:dyDescent="0.2">
      <c r="A74" s="232"/>
      <c r="B74" s="232"/>
      <c r="C74" s="232"/>
      <c r="D74" s="233"/>
      <c r="E74" s="375"/>
      <c r="F74" s="375"/>
      <c r="G74" s="376">
        <f t="shared" si="2"/>
        <v>0</v>
      </c>
    </row>
    <row r="75" spans="1:7" ht="18" customHeight="1" x14ac:dyDescent="0.2">
      <c r="A75" s="232"/>
      <c r="B75" s="232"/>
      <c r="C75" s="232"/>
      <c r="D75" s="233"/>
      <c r="E75" s="375"/>
      <c r="F75" s="375"/>
      <c r="G75" s="376">
        <f t="shared" si="2"/>
        <v>0</v>
      </c>
    </row>
    <row r="76" spans="1:7" ht="18" customHeight="1" x14ac:dyDescent="0.2">
      <c r="A76" s="232"/>
      <c r="B76" s="232"/>
      <c r="C76" s="232"/>
      <c r="D76" s="233"/>
      <c r="E76" s="375"/>
      <c r="F76" s="375"/>
      <c r="G76" s="376">
        <f t="shared" si="2"/>
        <v>0</v>
      </c>
    </row>
    <row r="77" spans="1:7" ht="18" customHeight="1" x14ac:dyDescent="0.2">
      <c r="A77" s="232"/>
      <c r="B77" s="232"/>
      <c r="C77" s="232"/>
      <c r="D77" s="233"/>
      <c r="E77" s="375"/>
      <c r="F77" s="375"/>
      <c r="G77" s="376">
        <f t="shared" si="2"/>
        <v>0</v>
      </c>
    </row>
    <row r="78" spans="1:7" ht="18" customHeight="1" x14ac:dyDescent="0.2">
      <c r="A78" s="232"/>
      <c r="B78" s="232"/>
      <c r="C78" s="232"/>
      <c r="D78" s="233"/>
      <c r="E78" s="375"/>
      <c r="F78" s="375"/>
      <c r="G78" s="376">
        <f t="shared" si="2"/>
        <v>0</v>
      </c>
    </row>
    <row r="79" spans="1:7" ht="18" customHeight="1" x14ac:dyDescent="0.2">
      <c r="A79" s="232"/>
      <c r="B79" s="232"/>
      <c r="C79" s="232"/>
      <c r="D79" s="233"/>
      <c r="E79" s="375"/>
      <c r="F79" s="375"/>
      <c r="G79" s="376">
        <f t="shared" si="2"/>
        <v>0</v>
      </c>
    </row>
    <row r="80" spans="1:7" ht="18" customHeight="1" x14ac:dyDescent="0.2">
      <c r="A80" s="232"/>
      <c r="B80" s="232"/>
      <c r="C80" s="232"/>
      <c r="D80" s="233"/>
      <c r="E80" s="375"/>
      <c r="F80" s="375"/>
      <c r="G80" s="376">
        <f t="shared" ref="G80:G95" si="3">E80+F80</f>
        <v>0</v>
      </c>
    </row>
    <row r="81" spans="1:7" ht="18" customHeight="1" x14ac:dyDescent="0.2">
      <c r="A81" s="232"/>
      <c r="B81" s="232"/>
      <c r="C81" s="232"/>
      <c r="D81" s="233"/>
      <c r="E81" s="375"/>
      <c r="F81" s="375"/>
      <c r="G81" s="376">
        <f t="shared" si="3"/>
        <v>0</v>
      </c>
    </row>
    <row r="82" spans="1:7" ht="18" customHeight="1" x14ac:dyDescent="0.2">
      <c r="A82" s="232"/>
      <c r="B82" s="232"/>
      <c r="C82" s="232"/>
      <c r="D82" s="233"/>
      <c r="E82" s="375"/>
      <c r="F82" s="375"/>
      <c r="G82" s="376">
        <f t="shared" si="3"/>
        <v>0</v>
      </c>
    </row>
    <row r="83" spans="1:7" ht="18" customHeight="1" x14ac:dyDescent="0.2">
      <c r="A83" s="232"/>
      <c r="B83" s="232"/>
      <c r="C83" s="232"/>
      <c r="D83" s="233"/>
      <c r="E83" s="375"/>
      <c r="F83" s="375"/>
      <c r="G83" s="376">
        <f t="shared" si="3"/>
        <v>0</v>
      </c>
    </row>
    <row r="84" spans="1:7" ht="18" customHeight="1" x14ac:dyDescent="0.2">
      <c r="A84" s="232"/>
      <c r="B84" s="232"/>
      <c r="C84" s="232"/>
      <c r="D84" s="233"/>
      <c r="E84" s="375"/>
      <c r="F84" s="375"/>
      <c r="G84" s="376">
        <f t="shared" si="3"/>
        <v>0</v>
      </c>
    </row>
    <row r="85" spans="1:7" ht="18" customHeight="1" x14ac:dyDescent="0.2">
      <c r="A85" s="232"/>
      <c r="B85" s="232"/>
      <c r="C85" s="232"/>
      <c r="D85" s="233"/>
      <c r="E85" s="375"/>
      <c r="F85" s="375"/>
      <c r="G85" s="376">
        <f t="shared" si="3"/>
        <v>0</v>
      </c>
    </row>
    <row r="86" spans="1:7" ht="18" customHeight="1" x14ac:dyDescent="0.2">
      <c r="A86" s="232"/>
      <c r="B86" s="232"/>
      <c r="C86" s="232"/>
      <c r="D86" s="233"/>
      <c r="E86" s="375"/>
      <c r="F86" s="375"/>
      <c r="G86" s="376">
        <f t="shared" si="3"/>
        <v>0</v>
      </c>
    </row>
    <row r="87" spans="1:7" ht="18" customHeight="1" x14ac:dyDescent="0.2">
      <c r="A87" s="232"/>
      <c r="B87" s="232"/>
      <c r="C87" s="232"/>
      <c r="D87" s="233"/>
      <c r="E87" s="375"/>
      <c r="F87" s="375"/>
      <c r="G87" s="376">
        <f t="shared" si="3"/>
        <v>0</v>
      </c>
    </row>
    <row r="88" spans="1:7" ht="18" customHeight="1" x14ac:dyDescent="0.2">
      <c r="A88" s="232"/>
      <c r="B88" s="232"/>
      <c r="C88" s="232"/>
      <c r="D88" s="233"/>
      <c r="E88" s="375"/>
      <c r="F88" s="375"/>
      <c r="G88" s="376">
        <f t="shared" si="3"/>
        <v>0</v>
      </c>
    </row>
    <row r="89" spans="1:7" ht="18" customHeight="1" x14ac:dyDescent="0.2">
      <c r="A89" s="232"/>
      <c r="B89" s="232"/>
      <c r="C89" s="232"/>
      <c r="D89" s="233"/>
      <c r="E89" s="375"/>
      <c r="F89" s="375"/>
      <c r="G89" s="376">
        <f t="shared" si="3"/>
        <v>0</v>
      </c>
    </row>
    <row r="90" spans="1:7" ht="18" customHeight="1" x14ac:dyDescent="0.2">
      <c r="A90" s="232"/>
      <c r="B90" s="232"/>
      <c r="C90" s="232"/>
      <c r="D90" s="233"/>
      <c r="E90" s="375"/>
      <c r="F90" s="375"/>
      <c r="G90" s="376">
        <f t="shared" si="3"/>
        <v>0</v>
      </c>
    </row>
    <row r="91" spans="1:7" ht="18" customHeight="1" x14ac:dyDescent="0.2">
      <c r="A91" s="232"/>
      <c r="B91" s="232"/>
      <c r="C91" s="232"/>
      <c r="D91" s="233"/>
      <c r="E91" s="375"/>
      <c r="F91" s="375"/>
      <c r="G91" s="376">
        <f t="shared" si="3"/>
        <v>0</v>
      </c>
    </row>
    <row r="92" spans="1:7" ht="18" customHeight="1" x14ac:dyDescent="0.2">
      <c r="A92" s="232"/>
      <c r="B92" s="232"/>
      <c r="C92" s="232"/>
      <c r="D92" s="233"/>
      <c r="E92" s="375"/>
      <c r="F92" s="375"/>
      <c r="G92" s="376">
        <f t="shared" si="3"/>
        <v>0</v>
      </c>
    </row>
    <row r="93" spans="1:7" ht="18" customHeight="1" x14ac:dyDescent="0.2">
      <c r="A93" s="232"/>
      <c r="B93" s="232"/>
      <c r="C93" s="232"/>
      <c r="D93" s="233"/>
      <c r="E93" s="375"/>
      <c r="F93" s="375"/>
      <c r="G93" s="376">
        <f t="shared" si="3"/>
        <v>0</v>
      </c>
    </row>
    <row r="94" spans="1:7" ht="18" customHeight="1" x14ac:dyDescent="0.2">
      <c r="A94" s="232"/>
      <c r="B94" s="232"/>
      <c r="C94" s="232"/>
      <c r="D94" s="233"/>
      <c r="E94" s="375"/>
      <c r="F94" s="375"/>
      <c r="G94" s="376">
        <f t="shared" si="3"/>
        <v>0</v>
      </c>
    </row>
    <row r="95" spans="1:7" ht="18" customHeight="1" x14ac:dyDescent="0.2">
      <c r="A95" s="232"/>
      <c r="B95" s="232"/>
      <c r="C95" s="232"/>
      <c r="D95" s="233"/>
      <c r="E95" s="375"/>
      <c r="F95" s="375"/>
      <c r="G95" s="376">
        <f t="shared" si="3"/>
        <v>0</v>
      </c>
    </row>
    <row r="96" spans="1:7" ht="6" customHeight="1" x14ac:dyDescent="0.2">
      <c r="D96" s="221"/>
      <c r="E96" s="379"/>
      <c r="F96" s="379"/>
      <c r="G96" s="380"/>
    </row>
    <row r="97" spans="1:7" x14ac:dyDescent="0.2">
      <c r="D97" s="235" t="s">
        <v>198</v>
      </c>
      <c r="E97" s="381">
        <f>SUM(E32:E95)</f>
        <v>0</v>
      </c>
      <c r="F97" s="381">
        <f>SUM(F32:F95)</f>
        <v>0</v>
      </c>
      <c r="G97" s="381">
        <f>SUM(G32:G95)</f>
        <v>0</v>
      </c>
    </row>
    <row r="98" spans="1:7" x14ac:dyDescent="0.2">
      <c r="C98" s="654" t="s">
        <v>274</v>
      </c>
      <c r="D98" s="221"/>
      <c r="E98" s="221"/>
      <c r="F98" s="221"/>
      <c r="G98" s="220"/>
    </row>
    <row r="99" spans="1:7" x14ac:dyDescent="0.2">
      <c r="A99" s="652" t="s">
        <v>275</v>
      </c>
      <c r="C99" s="654"/>
      <c r="D99" s="221"/>
      <c r="E99" s="221"/>
      <c r="F99" s="221"/>
      <c r="G99" s="220"/>
    </row>
    <row r="100" spans="1:7" x14ac:dyDescent="0.2">
      <c r="A100" s="653"/>
      <c r="C100" s="654"/>
      <c r="D100" s="221"/>
      <c r="E100" s="221"/>
      <c r="F100" s="221"/>
      <c r="G100" s="220"/>
    </row>
    <row r="101" spans="1:7" x14ac:dyDescent="0.2">
      <c r="D101" s="221"/>
      <c r="E101" s="221"/>
      <c r="F101" s="221"/>
      <c r="G101" s="220"/>
    </row>
    <row r="102" spans="1:7" x14ac:dyDescent="0.2">
      <c r="D102" s="221"/>
      <c r="E102" s="221"/>
      <c r="F102" s="221"/>
      <c r="G102" s="220"/>
    </row>
    <row r="103" spans="1:7" x14ac:dyDescent="0.2">
      <c r="D103" s="221"/>
      <c r="E103" s="221"/>
      <c r="F103" s="221"/>
      <c r="G103" s="220"/>
    </row>
    <row r="104" spans="1:7" x14ac:dyDescent="0.2">
      <c r="D104" s="221"/>
      <c r="E104" s="221"/>
      <c r="F104" s="221"/>
      <c r="G104" s="220"/>
    </row>
    <row r="105" spans="1:7" x14ac:dyDescent="0.2">
      <c r="D105" s="221"/>
      <c r="E105" s="221"/>
      <c r="F105" s="221"/>
      <c r="G105" s="220"/>
    </row>
    <row r="106" spans="1:7" ht="12.75" customHeight="1" x14ac:dyDescent="0.2">
      <c r="D106" s="221"/>
      <c r="E106" s="221"/>
      <c r="F106" s="221"/>
      <c r="G106" s="220"/>
    </row>
    <row r="107" spans="1:7" ht="57" customHeight="1" x14ac:dyDescent="0.2">
      <c r="A107" s="639" t="s">
        <v>276</v>
      </c>
      <c r="B107" s="639"/>
      <c r="C107" s="639"/>
      <c r="D107" s="639"/>
      <c r="E107" s="639"/>
      <c r="F107" s="639"/>
      <c r="G107" s="639"/>
    </row>
    <row r="108" spans="1:7" x14ac:dyDescent="0.2">
      <c r="E108" s="221"/>
      <c r="F108" s="221"/>
      <c r="G108" s="220"/>
    </row>
    <row r="109" spans="1:7" x14ac:dyDescent="0.2">
      <c r="E109" s="221"/>
      <c r="F109" s="221"/>
      <c r="G109" s="220"/>
    </row>
    <row r="110" spans="1:7" x14ac:dyDescent="0.2">
      <c r="E110" s="221"/>
      <c r="F110" s="221"/>
      <c r="G110" s="220"/>
    </row>
    <row r="111" spans="1:7" x14ac:dyDescent="0.2">
      <c r="E111" s="221"/>
      <c r="F111" s="221"/>
      <c r="G111" s="220"/>
    </row>
    <row r="112" spans="1:7" x14ac:dyDescent="0.2">
      <c r="E112" s="221"/>
      <c r="F112" s="221"/>
      <c r="G112" s="220"/>
    </row>
    <row r="113" spans="4:7" x14ac:dyDescent="0.2">
      <c r="E113" s="221"/>
      <c r="F113" s="221"/>
      <c r="G113" s="220"/>
    </row>
    <row r="114" spans="4:7" x14ac:dyDescent="0.2">
      <c r="E114" s="221"/>
      <c r="F114" s="221"/>
      <c r="G114" s="220"/>
    </row>
    <row r="115" spans="4:7" x14ac:dyDescent="0.2">
      <c r="E115" s="221"/>
      <c r="F115" s="221"/>
      <c r="G115" s="220"/>
    </row>
    <row r="116" spans="4:7" x14ac:dyDescent="0.2">
      <c r="E116" s="221"/>
      <c r="F116" s="221"/>
      <c r="G116" s="220"/>
    </row>
    <row r="117" spans="4:7" x14ac:dyDescent="0.2">
      <c r="E117" s="221"/>
      <c r="F117" s="221"/>
      <c r="G117" s="220"/>
    </row>
    <row r="118" spans="4:7" x14ac:dyDescent="0.2">
      <c r="E118" s="221"/>
      <c r="F118" s="221"/>
      <c r="G118" s="220"/>
    </row>
    <row r="119" spans="4:7" x14ac:dyDescent="0.2">
      <c r="E119" s="221"/>
      <c r="F119" s="221"/>
      <c r="G119" s="220"/>
    </row>
    <row r="120" spans="4:7" x14ac:dyDescent="0.2">
      <c r="E120" s="221"/>
      <c r="F120" s="221"/>
      <c r="G120" s="220"/>
    </row>
    <row r="121" spans="4:7" x14ac:dyDescent="0.2">
      <c r="E121" s="221"/>
      <c r="F121" s="221"/>
      <c r="G121" s="220"/>
    </row>
    <row r="122" spans="4:7" x14ac:dyDescent="0.2">
      <c r="D122" s="221"/>
      <c r="E122" s="221"/>
      <c r="F122" s="221"/>
      <c r="G122" s="220"/>
    </row>
    <row r="123" spans="4:7" x14ac:dyDescent="0.2">
      <c r="D123" s="221"/>
      <c r="E123" s="221"/>
      <c r="F123" s="221"/>
      <c r="G123" s="220"/>
    </row>
    <row r="124" spans="4:7" x14ac:dyDescent="0.2">
      <c r="D124" s="221"/>
      <c r="E124" s="221"/>
      <c r="F124" s="221"/>
      <c r="G124" s="220"/>
    </row>
    <row r="125" spans="4:7" x14ac:dyDescent="0.2">
      <c r="D125" s="221"/>
      <c r="E125" s="221"/>
      <c r="F125" s="221"/>
      <c r="G125" s="220"/>
    </row>
    <row r="126" spans="4:7" x14ac:dyDescent="0.2">
      <c r="D126" s="221"/>
      <c r="E126" s="221"/>
      <c r="F126" s="221"/>
      <c r="G126" s="220"/>
    </row>
    <row r="127" spans="4:7" x14ac:dyDescent="0.2">
      <c r="D127" s="221"/>
      <c r="E127" s="221"/>
      <c r="F127" s="221"/>
      <c r="G127" s="220"/>
    </row>
    <row r="128" spans="4:7" x14ac:dyDescent="0.2">
      <c r="D128" s="221"/>
      <c r="E128" s="221"/>
      <c r="F128" s="221"/>
      <c r="G128" s="220"/>
    </row>
    <row r="129" spans="4:7" x14ac:dyDescent="0.2">
      <c r="D129" s="221"/>
      <c r="E129" s="221"/>
      <c r="F129" s="221"/>
      <c r="G129" s="220"/>
    </row>
    <row r="130" spans="4:7" x14ac:dyDescent="0.2">
      <c r="D130" s="221"/>
      <c r="E130" s="221"/>
      <c r="F130" s="221"/>
      <c r="G130" s="220"/>
    </row>
    <row r="131" spans="4:7" x14ac:dyDescent="0.2">
      <c r="D131" s="221"/>
      <c r="E131" s="221"/>
      <c r="F131" s="221"/>
      <c r="G131" s="220"/>
    </row>
    <row r="132" spans="4:7" x14ac:dyDescent="0.2">
      <c r="D132" s="221"/>
      <c r="E132" s="221"/>
      <c r="F132" s="221"/>
      <c r="G132" s="220"/>
    </row>
    <row r="133" spans="4:7" x14ac:dyDescent="0.2">
      <c r="D133" s="221"/>
      <c r="E133" s="221"/>
      <c r="F133" s="221"/>
      <c r="G133" s="220"/>
    </row>
    <row r="134" spans="4:7" x14ac:dyDescent="0.2">
      <c r="D134" s="221"/>
      <c r="E134" s="221"/>
      <c r="F134" s="221"/>
      <c r="G134" s="220"/>
    </row>
    <row r="135" spans="4:7" x14ac:dyDescent="0.2">
      <c r="D135" s="221"/>
      <c r="E135" s="221"/>
      <c r="F135" s="221"/>
      <c r="G135" s="220"/>
    </row>
    <row r="136" spans="4:7" x14ac:dyDescent="0.2">
      <c r="D136" s="221"/>
      <c r="E136" s="221"/>
      <c r="F136" s="221"/>
      <c r="G136" s="220"/>
    </row>
    <row r="137" spans="4:7" x14ac:dyDescent="0.2">
      <c r="D137" s="221"/>
      <c r="E137" s="221"/>
      <c r="F137" s="221"/>
      <c r="G137" s="220"/>
    </row>
    <row r="138" spans="4:7" x14ac:dyDescent="0.2">
      <c r="D138" s="221"/>
      <c r="E138" s="221"/>
      <c r="F138" s="221"/>
      <c r="G138" s="220"/>
    </row>
    <row r="139" spans="4:7" x14ac:dyDescent="0.2">
      <c r="D139" s="221"/>
      <c r="E139" s="221"/>
      <c r="F139" s="221"/>
      <c r="G139" s="220"/>
    </row>
    <row r="140" spans="4:7" x14ac:dyDescent="0.2">
      <c r="D140" s="221"/>
      <c r="E140" s="221"/>
      <c r="F140" s="221"/>
      <c r="G140" s="220"/>
    </row>
    <row r="141" spans="4:7" x14ac:dyDescent="0.2">
      <c r="D141" s="221"/>
      <c r="E141" s="221"/>
      <c r="F141" s="221"/>
      <c r="G141" s="220"/>
    </row>
    <row r="142" spans="4:7" x14ac:dyDescent="0.2">
      <c r="D142" s="221"/>
      <c r="E142" s="221"/>
      <c r="F142" s="221"/>
      <c r="G142" s="220"/>
    </row>
    <row r="143" spans="4:7" x14ac:dyDescent="0.2">
      <c r="D143" s="221"/>
      <c r="E143" s="221"/>
      <c r="F143" s="221"/>
      <c r="G143" s="220"/>
    </row>
    <row r="144" spans="4:7" x14ac:dyDescent="0.2">
      <c r="D144" s="221"/>
      <c r="E144" s="221"/>
      <c r="F144" s="221"/>
      <c r="G144" s="220"/>
    </row>
    <row r="145" spans="4:7" x14ac:dyDescent="0.2">
      <c r="D145" s="221"/>
      <c r="E145" s="221"/>
      <c r="F145" s="221"/>
      <c r="G145" s="220"/>
    </row>
    <row r="146" spans="4:7" x14ac:dyDescent="0.2">
      <c r="D146" s="221"/>
      <c r="E146" s="221"/>
      <c r="F146" s="221"/>
      <c r="G146" s="220"/>
    </row>
    <row r="147" spans="4:7" x14ac:dyDescent="0.2">
      <c r="D147" s="221"/>
      <c r="E147" s="221"/>
      <c r="F147" s="221"/>
      <c r="G147" s="220"/>
    </row>
    <row r="148" spans="4:7" x14ac:dyDescent="0.2">
      <c r="D148" s="221"/>
      <c r="E148" s="221"/>
      <c r="F148" s="221"/>
      <c r="G148" s="220"/>
    </row>
    <row r="149" spans="4:7" x14ac:dyDescent="0.2">
      <c r="D149" s="221"/>
      <c r="E149" s="221"/>
      <c r="F149" s="221"/>
      <c r="G149" s="220"/>
    </row>
    <row r="150" spans="4:7" x14ac:dyDescent="0.2">
      <c r="D150" s="221"/>
      <c r="E150" s="221"/>
      <c r="F150" s="221"/>
      <c r="G150" s="220"/>
    </row>
    <row r="151" spans="4:7" x14ac:dyDescent="0.2">
      <c r="D151" s="221"/>
      <c r="E151" s="221"/>
      <c r="F151" s="221"/>
      <c r="G151" s="220"/>
    </row>
    <row r="152" spans="4:7" x14ac:dyDescent="0.2">
      <c r="D152" s="221"/>
      <c r="E152" s="221"/>
      <c r="F152" s="221"/>
      <c r="G152" s="220"/>
    </row>
    <row r="153" spans="4:7" x14ac:dyDescent="0.2">
      <c r="D153" s="221"/>
      <c r="E153" s="221"/>
      <c r="F153" s="221"/>
      <c r="G153" s="220"/>
    </row>
    <row r="154" spans="4:7" x14ac:dyDescent="0.2">
      <c r="D154" s="221"/>
      <c r="E154" s="221"/>
      <c r="F154" s="221"/>
      <c r="G154" s="220"/>
    </row>
    <row r="155" spans="4:7" x14ac:dyDescent="0.2">
      <c r="D155" s="221"/>
      <c r="E155" s="221"/>
      <c r="F155" s="221"/>
      <c r="G155" s="220"/>
    </row>
    <row r="156" spans="4:7" x14ac:dyDescent="0.2">
      <c r="D156" s="221"/>
      <c r="E156" s="221"/>
      <c r="F156" s="221"/>
      <c r="G156" s="220"/>
    </row>
    <row r="157" spans="4:7" x14ac:dyDescent="0.2">
      <c r="D157" s="221"/>
      <c r="E157" s="221"/>
      <c r="F157" s="221"/>
      <c r="G157" s="220"/>
    </row>
    <row r="158" spans="4:7" x14ac:dyDescent="0.2">
      <c r="D158" s="221"/>
      <c r="E158" s="221"/>
      <c r="F158" s="221"/>
      <c r="G158" s="220"/>
    </row>
    <row r="159" spans="4:7" x14ac:dyDescent="0.2">
      <c r="D159" s="221"/>
      <c r="E159" s="221"/>
      <c r="F159" s="221"/>
      <c r="G159" s="220"/>
    </row>
    <row r="160" spans="4:7" x14ac:dyDescent="0.2">
      <c r="D160" s="221"/>
      <c r="E160" s="221"/>
      <c r="F160" s="221"/>
      <c r="G160" s="220"/>
    </row>
    <row r="161" spans="4:7" x14ac:dyDescent="0.2">
      <c r="D161" s="221"/>
      <c r="E161" s="221"/>
      <c r="F161" s="221"/>
      <c r="G161" s="220"/>
    </row>
    <row r="162" spans="4:7" x14ac:dyDescent="0.2">
      <c r="D162" s="221"/>
      <c r="E162" s="221"/>
      <c r="F162" s="221"/>
      <c r="G162" s="220"/>
    </row>
    <row r="163" spans="4:7" x14ac:dyDescent="0.2">
      <c r="D163" s="221"/>
      <c r="E163" s="221"/>
      <c r="F163" s="221"/>
      <c r="G163" s="220"/>
    </row>
    <row r="164" spans="4:7" x14ac:dyDescent="0.2">
      <c r="D164" s="221"/>
      <c r="E164" s="221"/>
      <c r="F164" s="221"/>
      <c r="G164" s="220"/>
    </row>
    <row r="165" spans="4:7" x14ac:dyDescent="0.2">
      <c r="D165" s="221"/>
      <c r="E165" s="221"/>
      <c r="F165" s="221"/>
      <c r="G165" s="220"/>
    </row>
    <row r="166" spans="4:7" x14ac:dyDescent="0.2">
      <c r="D166" s="221"/>
      <c r="E166" s="221"/>
      <c r="F166" s="221"/>
      <c r="G166" s="220"/>
    </row>
    <row r="167" spans="4:7" x14ac:dyDescent="0.2">
      <c r="D167" s="221"/>
      <c r="E167" s="221"/>
      <c r="F167" s="221"/>
      <c r="G167" s="220"/>
    </row>
    <row r="168" spans="4:7" x14ac:dyDescent="0.2">
      <c r="D168" s="221"/>
      <c r="E168" s="221"/>
      <c r="F168" s="221"/>
      <c r="G168" s="220"/>
    </row>
    <row r="169" spans="4:7" x14ac:dyDescent="0.2">
      <c r="D169" s="221"/>
      <c r="E169" s="221"/>
      <c r="F169" s="221"/>
      <c r="G169" s="220"/>
    </row>
    <row r="170" spans="4:7" x14ac:dyDescent="0.2">
      <c r="D170" s="221"/>
      <c r="E170" s="221"/>
      <c r="F170" s="221"/>
      <c r="G170" s="220"/>
    </row>
    <row r="171" spans="4:7" x14ac:dyDescent="0.2">
      <c r="D171" s="221"/>
      <c r="E171" s="221"/>
      <c r="F171" s="221"/>
      <c r="G171" s="220"/>
    </row>
    <row r="172" spans="4:7" x14ac:dyDescent="0.2">
      <c r="D172" s="221"/>
      <c r="E172" s="221"/>
      <c r="F172" s="221"/>
      <c r="G172" s="220"/>
    </row>
    <row r="173" spans="4:7" x14ac:dyDescent="0.2">
      <c r="D173" s="221"/>
      <c r="E173" s="221"/>
      <c r="F173" s="221"/>
      <c r="G173" s="220"/>
    </row>
    <row r="174" spans="4:7" x14ac:dyDescent="0.2">
      <c r="D174" s="221"/>
      <c r="E174" s="221"/>
      <c r="F174" s="221"/>
      <c r="G174" s="220"/>
    </row>
    <row r="175" spans="4:7" x14ac:dyDescent="0.2">
      <c r="D175" s="221"/>
      <c r="E175" s="221"/>
      <c r="F175" s="221"/>
      <c r="G175" s="220"/>
    </row>
    <row r="176" spans="4:7" x14ac:dyDescent="0.2">
      <c r="D176" s="221"/>
      <c r="E176" s="221"/>
      <c r="F176" s="221"/>
      <c r="G176" s="220"/>
    </row>
    <row r="177" spans="4:7" x14ac:dyDescent="0.2">
      <c r="D177" s="221"/>
      <c r="E177" s="221"/>
      <c r="F177" s="221"/>
      <c r="G177" s="220"/>
    </row>
    <row r="178" spans="4:7" x14ac:dyDescent="0.2">
      <c r="D178" s="221"/>
      <c r="E178" s="221"/>
      <c r="F178" s="221"/>
      <c r="G178" s="220"/>
    </row>
    <row r="179" spans="4:7" x14ac:dyDescent="0.2">
      <c r="D179" s="221"/>
      <c r="E179" s="221"/>
      <c r="F179" s="221"/>
      <c r="G179" s="220"/>
    </row>
    <row r="180" spans="4:7" x14ac:dyDescent="0.2">
      <c r="D180" s="221"/>
      <c r="E180" s="221"/>
      <c r="F180" s="221"/>
      <c r="G180" s="220"/>
    </row>
    <row r="181" spans="4:7" x14ac:dyDescent="0.2">
      <c r="D181" s="221"/>
      <c r="E181" s="221"/>
      <c r="F181" s="221"/>
      <c r="G181" s="220"/>
    </row>
    <row r="182" spans="4:7" x14ac:dyDescent="0.2">
      <c r="D182" s="221"/>
      <c r="E182" s="221"/>
      <c r="F182" s="221"/>
      <c r="G182" s="220"/>
    </row>
    <row r="183" spans="4:7" x14ac:dyDescent="0.2">
      <c r="D183" s="221"/>
      <c r="E183" s="221"/>
      <c r="F183" s="221"/>
      <c r="G183" s="220"/>
    </row>
    <row r="184" spans="4:7" x14ac:dyDescent="0.2">
      <c r="D184" s="221"/>
      <c r="E184" s="221"/>
      <c r="F184" s="221"/>
      <c r="G184" s="220"/>
    </row>
    <row r="185" spans="4:7" x14ac:dyDescent="0.2">
      <c r="D185" s="221"/>
      <c r="E185" s="221"/>
      <c r="F185" s="221"/>
      <c r="G185" s="220"/>
    </row>
    <row r="186" spans="4:7" x14ac:dyDescent="0.2">
      <c r="D186" s="221"/>
      <c r="E186" s="221"/>
      <c r="F186" s="221"/>
      <c r="G186" s="220"/>
    </row>
    <row r="187" spans="4:7" x14ac:dyDescent="0.2">
      <c r="D187" s="221"/>
      <c r="E187" s="221"/>
      <c r="F187" s="221"/>
      <c r="G187" s="220"/>
    </row>
    <row r="188" spans="4:7" x14ac:dyDescent="0.2">
      <c r="D188" s="221"/>
      <c r="E188" s="221"/>
      <c r="F188" s="221"/>
      <c r="G188" s="220"/>
    </row>
    <row r="189" spans="4:7" x14ac:dyDescent="0.2">
      <c r="D189" s="221"/>
      <c r="E189" s="221"/>
      <c r="F189" s="221"/>
      <c r="G189" s="220"/>
    </row>
    <row r="190" spans="4:7" x14ac:dyDescent="0.2">
      <c r="D190" s="221"/>
      <c r="E190" s="221"/>
      <c r="F190" s="221"/>
      <c r="G190" s="220"/>
    </row>
    <row r="191" spans="4:7" x14ac:dyDescent="0.2">
      <c r="D191" s="221"/>
      <c r="E191" s="221"/>
      <c r="F191" s="221"/>
      <c r="G191" s="220"/>
    </row>
    <row r="192" spans="4:7" x14ac:dyDescent="0.2">
      <c r="D192" s="221"/>
      <c r="E192" s="221"/>
      <c r="F192" s="221"/>
      <c r="G192" s="220"/>
    </row>
    <row r="193" spans="4:7" x14ac:dyDescent="0.2">
      <c r="D193" s="221"/>
      <c r="E193" s="221"/>
      <c r="F193" s="221"/>
      <c r="G193" s="220"/>
    </row>
    <row r="194" spans="4:7" x14ac:dyDescent="0.2">
      <c r="D194" s="221"/>
      <c r="E194" s="221"/>
      <c r="F194" s="221"/>
      <c r="G194" s="220"/>
    </row>
    <row r="195" spans="4:7" x14ac:dyDescent="0.2">
      <c r="D195" s="221"/>
      <c r="E195" s="221"/>
      <c r="F195" s="221"/>
      <c r="G195" s="220"/>
    </row>
    <row r="196" spans="4:7" x14ac:dyDescent="0.2">
      <c r="D196" s="221"/>
      <c r="E196" s="221"/>
      <c r="F196" s="221"/>
      <c r="G196" s="220"/>
    </row>
    <row r="197" spans="4:7" x14ac:dyDescent="0.2">
      <c r="D197" s="221"/>
      <c r="E197" s="221"/>
      <c r="F197" s="221"/>
      <c r="G197" s="220"/>
    </row>
    <row r="198" spans="4:7" x14ac:dyDescent="0.2">
      <c r="D198" s="221"/>
      <c r="E198" s="221"/>
      <c r="F198" s="221"/>
      <c r="G198" s="220"/>
    </row>
    <row r="199" spans="4:7" x14ac:dyDescent="0.2">
      <c r="D199" s="221"/>
      <c r="E199" s="221"/>
      <c r="F199" s="221"/>
      <c r="G199" s="220"/>
    </row>
    <row r="200" spans="4:7" x14ac:dyDescent="0.2">
      <c r="D200" s="221"/>
      <c r="E200" s="221"/>
      <c r="F200" s="221"/>
      <c r="G200" s="220"/>
    </row>
    <row r="201" spans="4:7" x14ac:dyDescent="0.2">
      <c r="D201" s="221"/>
      <c r="E201" s="221"/>
      <c r="F201" s="221"/>
      <c r="G201" s="220"/>
    </row>
    <row r="202" spans="4:7" x14ac:dyDescent="0.2">
      <c r="D202" s="221"/>
      <c r="E202" s="221"/>
      <c r="F202" s="221"/>
      <c r="G202" s="220"/>
    </row>
    <row r="203" spans="4:7" x14ac:dyDescent="0.2">
      <c r="D203" s="221"/>
      <c r="E203" s="221"/>
      <c r="F203" s="221"/>
      <c r="G203" s="220"/>
    </row>
    <row r="204" spans="4:7" x14ac:dyDescent="0.2">
      <c r="D204" s="221"/>
      <c r="E204" s="221"/>
      <c r="F204" s="221"/>
      <c r="G204" s="220"/>
    </row>
    <row r="205" spans="4:7" x14ac:dyDescent="0.2">
      <c r="D205" s="221"/>
      <c r="E205" s="221"/>
      <c r="F205" s="221"/>
      <c r="G205" s="220"/>
    </row>
    <row r="206" spans="4:7" x14ac:dyDescent="0.2">
      <c r="D206" s="221"/>
      <c r="E206" s="221"/>
      <c r="F206" s="221"/>
      <c r="G206" s="220"/>
    </row>
    <row r="207" spans="4:7" x14ac:dyDescent="0.2">
      <c r="D207" s="221"/>
      <c r="E207" s="221"/>
      <c r="F207" s="221"/>
      <c r="G207" s="220"/>
    </row>
    <row r="208" spans="4:7" x14ac:dyDescent="0.2">
      <c r="D208" s="221"/>
      <c r="E208" s="221"/>
      <c r="F208" s="221"/>
      <c r="G208" s="220"/>
    </row>
    <row r="209" spans="4:7" x14ac:dyDescent="0.2">
      <c r="D209" s="221"/>
      <c r="E209" s="221"/>
      <c r="F209" s="221"/>
      <c r="G209" s="220"/>
    </row>
    <row r="210" spans="4:7" x14ac:dyDescent="0.2">
      <c r="D210" s="221"/>
      <c r="E210" s="221"/>
      <c r="F210" s="221"/>
      <c r="G210" s="220"/>
    </row>
    <row r="211" spans="4:7" x14ac:dyDescent="0.2">
      <c r="D211" s="221"/>
      <c r="E211" s="221"/>
      <c r="F211" s="221"/>
      <c r="G211" s="220"/>
    </row>
    <row r="212" spans="4:7" x14ac:dyDescent="0.2">
      <c r="D212" s="221"/>
      <c r="E212" s="221"/>
      <c r="F212" s="221"/>
      <c r="G212" s="220"/>
    </row>
    <row r="213" spans="4:7" x14ac:dyDescent="0.2">
      <c r="D213" s="221"/>
      <c r="E213" s="221"/>
      <c r="F213" s="221"/>
      <c r="G213" s="220"/>
    </row>
    <row r="214" spans="4:7" x14ac:dyDescent="0.2">
      <c r="D214" s="221"/>
      <c r="E214" s="221"/>
      <c r="F214" s="221"/>
      <c r="G214" s="220"/>
    </row>
    <row r="215" spans="4:7" x14ac:dyDescent="0.2">
      <c r="D215" s="221"/>
      <c r="E215" s="221"/>
      <c r="F215" s="221"/>
      <c r="G215" s="220"/>
    </row>
    <row r="216" spans="4:7" x14ac:dyDescent="0.2">
      <c r="D216" s="221"/>
      <c r="E216" s="221"/>
      <c r="F216" s="221"/>
      <c r="G216" s="220"/>
    </row>
    <row r="217" spans="4:7" x14ac:dyDescent="0.2">
      <c r="D217" s="221"/>
      <c r="E217" s="221"/>
      <c r="F217" s="221"/>
      <c r="G217" s="220"/>
    </row>
    <row r="218" spans="4:7" x14ac:dyDescent="0.2">
      <c r="D218" s="221"/>
      <c r="E218" s="221"/>
      <c r="F218" s="221"/>
      <c r="G218" s="220"/>
    </row>
    <row r="219" spans="4:7" x14ac:dyDescent="0.2">
      <c r="D219" s="221"/>
      <c r="E219" s="221"/>
      <c r="F219" s="221"/>
      <c r="G219" s="220"/>
    </row>
    <row r="220" spans="4:7" x14ac:dyDescent="0.2">
      <c r="D220" s="221"/>
      <c r="E220" s="221"/>
      <c r="F220" s="221"/>
      <c r="G220" s="220"/>
    </row>
    <row r="221" spans="4:7" x14ac:dyDescent="0.2">
      <c r="D221" s="221"/>
      <c r="E221" s="221"/>
      <c r="F221" s="221"/>
      <c r="G221" s="220"/>
    </row>
    <row r="222" spans="4:7" x14ac:dyDescent="0.2">
      <c r="D222" s="221"/>
      <c r="E222" s="221"/>
      <c r="F222" s="221"/>
      <c r="G222" s="220"/>
    </row>
    <row r="223" spans="4:7" x14ac:dyDescent="0.2">
      <c r="D223" s="221"/>
      <c r="E223" s="221"/>
      <c r="F223" s="221"/>
      <c r="G223" s="220"/>
    </row>
    <row r="224" spans="4:7" x14ac:dyDescent="0.2">
      <c r="D224" s="221"/>
      <c r="E224" s="221"/>
      <c r="F224" s="221"/>
      <c r="G224" s="220"/>
    </row>
    <row r="225" spans="4:7" x14ac:dyDescent="0.2">
      <c r="D225" s="221"/>
      <c r="E225" s="221"/>
      <c r="F225" s="221"/>
      <c r="G225" s="220"/>
    </row>
    <row r="226" spans="4:7" x14ac:dyDescent="0.2">
      <c r="D226" s="221"/>
      <c r="E226" s="221"/>
      <c r="F226" s="221"/>
      <c r="G226" s="220"/>
    </row>
    <row r="227" spans="4:7" x14ac:dyDescent="0.2">
      <c r="D227" s="221"/>
      <c r="E227" s="221"/>
      <c r="F227" s="221"/>
      <c r="G227" s="220"/>
    </row>
    <row r="228" spans="4:7" x14ac:dyDescent="0.2">
      <c r="D228" s="221"/>
      <c r="E228" s="221"/>
      <c r="F228" s="221"/>
      <c r="G228" s="220"/>
    </row>
    <row r="229" spans="4:7" x14ac:dyDescent="0.2">
      <c r="D229" s="221"/>
      <c r="E229" s="221"/>
      <c r="F229" s="221"/>
      <c r="G229" s="220"/>
    </row>
    <row r="230" spans="4:7" x14ac:dyDescent="0.2">
      <c r="D230" s="221"/>
      <c r="E230" s="221"/>
      <c r="F230" s="221"/>
      <c r="G230" s="220"/>
    </row>
    <row r="231" spans="4:7" x14ac:dyDescent="0.2">
      <c r="D231" s="221"/>
      <c r="E231" s="221"/>
      <c r="F231" s="221"/>
      <c r="G231" s="220"/>
    </row>
    <row r="232" spans="4:7" x14ac:dyDescent="0.2">
      <c r="D232" s="221"/>
      <c r="E232" s="221"/>
      <c r="F232" s="221"/>
      <c r="G232" s="220"/>
    </row>
    <row r="233" spans="4:7" x14ac:dyDescent="0.2">
      <c r="D233" s="221"/>
      <c r="E233" s="221"/>
      <c r="F233" s="221"/>
      <c r="G233" s="220"/>
    </row>
    <row r="234" spans="4:7" x14ac:dyDescent="0.2">
      <c r="D234" s="221"/>
      <c r="E234" s="221"/>
      <c r="F234" s="221"/>
      <c r="G234" s="220"/>
    </row>
    <row r="235" spans="4:7" x14ac:dyDescent="0.2">
      <c r="D235" s="221"/>
      <c r="E235" s="221"/>
      <c r="F235" s="221"/>
      <c r="G235" s="220"/>
    </row>
    <row r="236" spans="4:7" x14ac:dyDescent="0.2">
      <c r="D236" s="221"/>
      <c r="E236" s="221"/>
      <c r="F236" s="221"/>
      <c r="G236" s="220"/>
    </row>
    <row r="237" spans="4:7" x14ac:dyDescent="0.2">
      <c r="D237" s="221"/>
      <c r="E237" s="221"/>
      <c r="F237" s="221"/>
      <c r="G237" s="220"/>
    </row>
    <row r="238" spans="4:7" x14ac:dyDescent="0.2">
      <c r="D238" s="221"/>
      <c r="E238" s="221"/>
      <c r="F238" s="221"/>
      <c r="G238" s="220"/>
    </row>
    <row r="239" spans="4:7" x14ac:dyDescent="0.2">
      <c r="D239" s="221"/>
      <c r="E239" s="221"/>
      <c r="F239" s="221"/>
      <c r="G239" s="220"/>
    </row>
    <row r="240" spans="4:7" x14ac:dyDescent="0.2">
      <c r="D240" s="221"/>
      <c r="E240" s="221"/>
      <c r="F240" s="221"/>
      <c r="G240" s="220"/>
    </row>
    <row r="241" spans="4:7" x14ac:dyDescent="0.2">
      <c r="D241" s="221"/>
      <c r="E241" s="221"/>
      <c r="F241" s="221"/>
      <c r="G241" s="220"/>
    </row>
    <row r="242" spans="4:7" x14ac:dyDescent="0.2">
      <c r="D242" s="221"/>
      <c r="E242" s="221"/>
      <c r="F242" s="221"/>
      <c r="G242" s="220"/>
    </row>
    <row r="243" spans="4:7" x14ac:dyDescent="0.2">
      <c r="D243" s="221"/>
      <c r="E243" s="221"/>
      <c r="F243" s="221"/>
      <c r="G243" s="220"/>
    </row>
    <row r="244" spans="4:7" x14ac:dyDescent="0.2">
      <c r="D244" s="221"/>
      <c r="E244" s="221"/>
      <c r="F244" s="221"/>
      <c r="G244" s="220"/>
    </row>
    <row r="245" spans="4:7" x14ac:dyDescent="0.2">
      <c r="D245" s="221"/>
      <c r="E245" s="221"/>
      <c r="F245" s="221"/>
      <c r="G245" s="220"/>
    </row>
    <row r="246" spans="4:7" x14ac:dyDescent="0.2">
      <c r="D246" s="221"/>
      <c r="E246" s="221"/>
      <c r="F246" s="221"/>
      <c r="G246" s="220"/>
    </row>
    <row r="247" spans="4:7" x14ac:dyDescent="0.2">
      <c r="D247" s="221"/>
      <c r="E247" s="221"/>
      <c r="F247" s="221"/>
      <c r="G247" s="220"/>
    </row>
    <row r="248" spans="4:7" x14ac:dyDescent="0.2">
      <c r="D248" s="221"/>
      <c r="E248" s="221"/>
      <c r="F248" s="221"/>
      <c r="G248" s="220"/>
    </row>
    <row r="249" spans="4:7" x14ac:dyDescent="0.2">
      <c r="D249" s="221"/>
      <c r="E249" s="221"/>
      <c r="F249" s="221"/>
      <c r="G249" s="220"/>
    </row>
    <row r="250" spans="4:7" x14ac:dyDescent="0.2">
      <c r="D250" s="221"/>
      <c r="E250" s="221"/>
      <c r="F250" s="221"/>
      <c r="G250" s="220"/>
    </row>
    <row r="251" spans="4:7" x14ac:dyDescent="0.2">
      <c r="D251" s="221"/>
      <c r="E251" s="221"/>
      <c r="F251" s="221"/>
      <c r="G251" s="220"/>
    </row>
    <row r="252" spans="4:7" x14ac:dyDescent="0.2">
      <c r="D252" s="221"/>
      <c r="E252" s="221"/>
      <c r="F252" s="221"/>
      <c r="G252" s="220"/>
    </row>
    <row r="253" spans="4:7" x14ac:dyDescent="0.2">
      <c r="D253" s="221"/>
      <c r="E253" s="221"/>
      <c r="F253" s="221"/>
      <c r="G253" s="220"/>
    </row>
    <row r="254" spans="4:7" x14ac:dyDescent="0.2">
      <c r="D254" s="221"/>
      <c r="E254" s="221"/>
      <c r="F254" s="221"/>
      <c r="G254" s="220"/>
    </row>
    <row r="255" spans="4:7" x14ac:dyDescent="0.2">
      <c r="D255" s="221"/>
      <c r="E255" s="221"/>
      <c r="F255" s="221"/>
      <c r="G255" s="220"/>
    </row>
    <row r="256" spans="4:7" x14ac:dyDescent="0.2">
      <c r="D256" s="221"/>
      <c r="E256" s="221"/>
      <c r="F256" s="221"/>
      <c r="G256" s="220"/>
    </row>
    <row r="257" spans="4:7" x14ac:dyDescent="0.2">
      <c r="D257" s="221"/>
      <c r="E257" s="221"/>
      <c r="F257" s="221"/>
      <c r="G257" s="220"/>
    </row>
    <row r="258" spans="4:7" x14ac:dyDescent="0.2">
      <c r="D258" s="221"/>
      <c r="E258" s="221"/>
      <c r="F258" s="221"/>
      <c r="G258" s="220"/>
    </row>
  </sheetData>
  <mergeCells count="15">
    <mergeCell ref="A107:G107"/>
    <mergeCell ref="A1:H1"/>
    <mergeCell ref="A2:H2"/>
    <mergeCell ref="A3:C3"/>
    <mergeCell ref="A4:C4"/>
    <mergeCell ref="E29:G29"/>
    <mergeCell ref="A9:D10"/>
    <mergeCell ref="A11:A12"/>
    <mergeCell ref="B11:D11"/>
    <mergeCell ref="A29:A30"/>
    <mergeCell ref="B29:B30"/>
    <mergeCell ref="C29:C30"/>
    <mergeCell ref="D29:D30"/>
    <mergeCell ref="A99:A100"/>
    <mergeCell ref="C98:C100"/>
  </mergeCells>
  <pageMargins left="0.39370078740157483" right="0.39370078740157483" top="0.74803149606299213" bottom="0.39370078740157483" header="0.31496062992125984" footer="0.31496062992125984"/>
  <pageSetup scale="91" fitToHeight="1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H258"/>
  <sheetViews>
    <sheetView zoomScaleNormal="100" workbookViewId="0">
      <selection sqref="A1:H1"/>
    </sheetView>
  </sheetViews>
  <sheetFormatPr baseColWidth="10" defaultColWidth="11.42578125" defaultRowHeight="15" x14ac:dyDescent="0.2"/>
  <cols>
    <col min="1" max="4" width="22.7109375" style="220" customWidth="1"/>
    <col min="5" max="6" width="10.5703125" style="220" customWidth="1"/>
    <col min="7" max="7" width="10.5703125" style="221" customWidth="1"/>
    <col min="8" max="8" width="21.7109375" style="220" customWidth="1"/>
    <col min="9" max="9" width="1.42578125" style="4" customWidth="1"/>
    <col min="10" max="10" width="30" style="4" bestFit="1" customWidth="1"/>
    <col min="11" max="11" width="13.85546875" style="4" bestFit="1" customWidth="1"/>
    <col min="12" max="16384" width="11.42578125" style="4"/>
  </cols>
  <sheetData>
    <row r="1" spans="1:8" s="217" customFormat="1" ht="24.75" customHeight="1" x14ac:dyDescent="0.2">
      <c r="A1" s="640" t="s">
        <v>174</v>
      </c>
      <c r="B1" s="640"/>
      <c r="C1" s="640"/>
      <c r="D1" s="640"/>
      <c r="E1" s="640"/>
      <c r="F1" s="640"/>
      <c r="G1" s="640"/>
      <c r="H1" s="640"/>
    </row>
    <row r="2" spans="1:8" s="217" customFormat="1" ht="24.75" customHeight="1" x14ac:dyDescent="0.2">
      <c r="A2" s="640" t="s">
        <v>256</v>
      </c>
      <c r="B2" s="640"/>
      <c r="C2" s="640"/>
      <c r="D2" s="640"/>
      <c r="E2" s="640"/>
      <c r="F2" s="640"/>
      <c r="G2" s="640"/>
      <c r="H2" s="640"/>
    </row>
    <row r="3" spans="1:8" s="217" customFormat="1" ht="17.100000000000001" customHeight="1" x14ac:dyDescent="0.2">
      <c r="A3" s="382" t="s">
        <v>257</v>
      </c>
      <c r="B3" s="382"/>
      <c r="C3" s="188"/>
      <c r="D3" s="188"/>
      <c r="E3" s="188"/>
      <c r="F3" s="188"/>
      <c r="G3" s="188"/>
      <c r="H3" s="188"/>
    </row>
    <row r="4" spans="1:8" s="217" customFormat="1" ht="17.100000000000001" customHeight="1" x14ac:dyDescent="0.2">
      <c r="A4" s="642" t="s">
        <v>150</v>
      </c>
      <c r="B4" s="642"/>
      <c r="C4" s="642"/>
      <c r="D4" s="188"/>
      <c r="E4" s="188"/>
      <c r="F4" s="188"/>
      <c r="G4" s="188"/>
      <c r="H4" s="188"/>
    </row>
    <row r="5" spans="1:8" s="218" customFormat="1" ht="17.100000000000001" customHeight="1" x14ac:dyDescent="0.2">
      <c r="A5" s="367" t="s">
        <v>253</v>
      </c>
      <c r="B5" s="188"/>
      <c r="C5" s="188"/>
      <c r="D5" s="188"/>
      <c r="E5" s="188"/>
      <c r="F5" s="188"/>
      <c r="G5" s="188"/>
      <c r="H5" s="188"/>
    </row>
    <row r="6" spans="1:8" s="220" customFormat="1" ht="6" customHeight="1" x14ac:dyDescent="0.2">
      <c r="A6" s="219"/>
      <c r="G6" s="221"/>
      <c r="H6" s="222"/>
    </row>
    <row r="7" spans="1:8" s="220" customFormat="1" ht="21.75" customHeight="1" x14ac:dyDescent="0.2">
      <c r="A7" s="223" t="s">
        <v>153</v>
      </c>
      <c r="B7" s="224" t="str">
        <f>'Fracción I 2022'!A10</f>
        <v>Elegir Institución en Hoja de trabajo</v>
      </c>
      <c r="C7" s="225"/>
      <c r="D7" s="225"/>
      <c r="E7" s="225"/>
      <c r="F7" s="225"/>
      <c r="G7" s="226"/>
      <c r="H7" s="227"/>
    </row>
    <row r="8" spans="1:8" s="220" customFormat="1" ht="6" customHeight="1" x14ac:dyDescent="0.2">
      <c r="A8" s="219"/>
      <c r="G8" s="221"/>
      <c r="H8" s="221"/>
    </row>
    <row r="9" spans="1:8" s="220" customFormat="1" ht="18" customHeight="1" x14ac:dyDescent="0.2">
      <c r="A9" s="646" t="s">
        <v>258</v>
      </c>
      <c r="B9" s="646"/>
      <c r="C9" s="646"/>
      <c r="D9" s="646"/>
      <c r="G9" s="221"/>
      <c r="H9" s="221"/>
    </row>
    <row r="10" spans="1:8" s="220" customFormat="1" ht="18" customHeight="1" x14ac:dyDescent="0.2">
      <c r="A10" s="646"/>
      <c r="B10" s="646"/>
      <c r="C10" s="646"/>
      <c r="D10" s="646"/>
      <c r="G10" s="221"/>
      <c r="H10" s="222"/>
    </row>
    <row r="11" spans="1:8" s="220" customFormat="1" ht="18" customHeight="1" x14ac:dyDescent="0.2">
      <c r="A11" s="646" t="s">
        <v>259</v>
      </c>
      <c r="B11" s="645" t="s">
        <v>260</v>
      </c>
      <c r="C11" s="645"/>
      <c r="D11" s="645"/>
      <c r="G11" s="221"/>
      <c r="H11" s="222"/>
    </row>
    <row r="12" spans="1:8" s="220" customFormat="1" ht="18" customHeight="1" x14ac:dyDescent="0.2">
      <c r="A12" s="646"/>
      <c r="B12" s="215" t="s">
        <v>261</v>
      </c>
      <c r="C12" s="216" t="s">
        <v>262</v>
      </c>
      <c r="D12" s="216" t="s">
        <v>263</v>
      </c>
      <c r="G12" s="221"/>
      <c r="H12" s="222"/>
    </row>
    <row r="13" spans="1:8" s="220" customFormat="1" ht="6" customHeight="1" x14ac:dyDescent="0.2">
      <c r="A13" s="212"/>
      <c r="B13" s="213"/>
      <c r="C13" s="213"/>
      <c r="D13" s="214"/>
      <c r="G13" s="221"/>
      <c r="H13" s="222"/>
    </row>
    <row r="14" spans="1:8" s="220" customFormat="1" ht="18" customHeight="1" x14ac:dyDescent="0.2">
      <c r="A14" s="192" t="s">
        <v>264</v>
      </c>
      <c r="B14" s="375"/>
      <c r="C14" s="375"/>
      <c r="D14" s="376">
        <f t="shared" ref="D14:D24" si="0">B14+C14</f>
        <v>0</v>
      </c>
      <c r="G14" s="221"/>
      <c r="H14" s="222"/>
    </row>
    <row r="15" spans="1:8" s="220" customFormat="1" ht="18" customHeight="1" x14ac:dyDescent="0.2">
      <c r="A15" s="192" t="s">
        <v>265</v>
      </c>
      <c r="B15" s="375"/>
      <c r="C15" s="375"/>
      <c r="D15" s="376">
        <f t="shared" si="0"/>
        <v>0</v>
      </c>
      <c r="G15" s="221"/>
      <c r="H15" s="222"/>
    </row>
    <row r="16" spans="1:8" s="220" customFormat="1" ht="18" customHeight="1" x14ac:dyDescent="0.2">
      <c r="A16" s="192" t="s">
        <v>266</v>
      </c>
      <c r="B16" s="375"/>
      <c r="C16" s="375"/>
      <c r="D16" s="376">
        <f t="shared" si="0"/>
        <v>0</v>
      </c>
      <c r="G16" s="221"/>
      <c r="H16" s="222"/>
    </row>
    <row r="17" spans="1:8" s="220" customFormat="1" ht="18" customHeight="1" x14ac:dyDescent="0.2">
      <c r="A17" s="192" t="s">
        <v>267</v>
      </c>
      <c r="B17" s="375"/>
      <c r="C17" s="375"/>
      <c r="D17" s="376">
        <f t="shared" si="0"/>
        <v>0</v>
      </c>
      <c r="G17" s="221"/>
      <c r="H17" s="222"/>
    </row>
    <row r="18" spans="1:8" s="220" customFormat="1" ht="18" customHeight="1" x14ac:dyDescent="0.2">
      <c r="A18" s="192" t="s">
        <v>268</v>
      </c>
      <c r="B18" s="375"/>
      <c r="C18" s="375"/>
      <c r="D18" s="376">
        <f t="shared" si="0"/>
        <v>0</v>
      </c>
      <c r="G18" s="221"/>
      <c r="H18" s="222"/>
    </row>
    <row r="19" spans="1:8" s="220" customFormat="1" ht="18" customHeight="1" x14ac:dyDescent="0.2">
      <c r="A19" s="192" t="s">
        <v>269</v>
      </c>
      <c r="B19" s="375"/>
      <c r="C19" s="375"/>
      <c r="D19" s="376">
        <f t="shared" si="0"/>
        <v>0</v>
      </c>
      <c r="G19" s="221"/>
      <c r="H19" s="222"/>
    </row>
    <row r="20" spans="1:8" s="220" customFormat="1" ht="18" customHeight="1" x14ac:dyDescent="0.2">
      <c r="A20" s="192" t="s">
        <v>181</v>
      </c>
      <c r="B20" s="375"/>
      <c r="C20" s="375"/>
      <c r="D20" s="376">
        <f t="shared" si="0"/>
        <v>0</v>
      </c>
      <c r="G20" s="221"/>
      <c r="H20" s="222"/>
    </row>
    <row r="21" spans="1:8" s="220" customFormat="1" ht="18" customHeight="1" x14ac:dyDescent="0.2">
      <c r="A21" s="192" t="s">
        <v>270</v>
      </c>
      <c r="B21" s="375"/>
      <c r="C21" s="375"/>
      <c r="D21" s="376">
        <f t="shared" si="0"/>
        <v>0</v>
      </c>
      <c r="G21" s="221"/>
      <c r="H21" s="222"/>
    </row>
    <row r="22" spans="1:8" s="220" customFormat="1" ht="18" customHeight="1" x14ac:dyDescent="0.2">
      <c r="A22" s="192" t="s">
        <v>270</v>
      </c>
      <c r="B22" s="375"/>
      <c r="C22" s="375"/>
      <c r="D22" s="376">
        <f t="shared" si="0"/>
        <v>0</v>
      </c>
      <c r="G22" s="221"/>
      <c r="H22" s="222"/>
    </row>
    <row r="23" spans="1:8" s="220" customFormat="1" ht="18" customHeight="1" x14ac:dyDescent="0.2">
      <c r="A23" s="192" t="s">
        <v>270</v>
      </c>
      <c r="B23" s="375"/>
      <c r="C23" s="375"/>
      <c r="D23" s="376">
        <f t="shared" si="0"/>
        <v>0</v>
      </c>
      <c r="G23" s="221"/>
      <c r="H23" s="222"/>
    </row>
    <row r="24" spans="1:8" s="220" customFormat="1" ht="18" customHeight="1" x14ac:dyDescent="0.2">
      <c r="A24" s="192"/>
      <c r="B24" s="375"/>
      <c r="C24" s="375"/>
      <c r="D24" s="376">
        <f t="shared" si="0"/>
        <v>0</v>
      </c>
      <c r="G24" s="221"/>
      <c r="H24" s="222"/>
    </row>
    <row r="25" spans="1:8" s="220" customFormat="1" ht="6" customHeight="1" x14ac:dyDescent="0.2">
      <c r="A25" s="212"/>
      <c r="B25" s="377"/>
      <c r="C25" s="377"/>
      <c r="D25" s="378"/>
      <c r="G25" s="221"/>
      <c r="H25" s="222"/>
    </row>
    <row r="26" spans="1:8" s="220" customFormat="1" ht="18" customHeight="1" x14ac:dyDescent="0.2">
      <c r="A26" s="191" t="s">
        <v>198</v>
      </c>
      <c r="B26" s="376">
        <f>SUM(B14:B24)</f>
        <v>0</v>
      </c>
      <c r="C26" s="376">
        <f t="shared" ref="C26:D26" si="1">SUM(C14:C24)</f>
        <v>0</v>
      </c>
      <c r="D26" s="376">
        <f t="shared" si="1"/>
        <v>0</v>
      </c>
      <c r="G26" s="221"/>
      <c r="H26" s="222"/>
    </row>
    <row r="27" spans="1:8" s="220" customFormat="1" ht="6" customHeight="1" x14ac:dyDescent="0.2">
      <c r="A27" s="219"/>
      <c r="G27" s="221"/>
      <c r="H27" s="222"/>
    </row>
    <row r="28" spans="1:8" s="220" customFormat="1" ht="6" customHeight="1" x14ac:dyDescent="0.2">
      <c r="A28" s="219"/>
      <c r="G28" s="221"/>
      <c r="H28" s="222"/>
    </row>
    <row r="29" spans="1:8" s="220" customFormat="1" ht="22.5" customHeight="1" x14ac:dyDescent="0.2">
      <c r="A29" s="647" t="s">
        <v>259</v>
      </c>
      <c r="B29" s="647" t="s">
        <v>271</v>
      </c>
      <c r="C29" s="647" t="s">
        <v>272</v>
      </c>
      <c r="D29" s="650" t="s">
        <v>273</v>
      </c>
      <c r="E29" s="636" t="s">
        <v>260</v>
      </c>
      <c r="F29" s="637"/>
      <c r="G29" s="638"/>
      <c r="H29" s="234"/>
    </row>
    <row r="30" spans="1:8" s="220" customFormat="1" ht="22.5" customHeight="1" x14ac:dyDescent="0.2">
      <c r="A30" s="648"/>
      <c r="B30" s="649"/>
      <c r="C30" s="649"/>
      <c r="D30" s="651"/>
      <c r="E30" s="228" t="s">
        <v>261</v>
      </c>
      <c r="F30" s="228" t="s">
        <v>262</v>
      </c>
      <c r="G30" s="228" t="s">
        <v>263</v>
      </c>
      <c r="H30" s="236"/>
    </row>
    <row r="31" spans="1:8" ht="6" customHeight="1" x14ac:dyDescent="0.2">
      <c r="A31" s="229"/>
      <c r="B31" s="229"/>
      <c r="C31" s="229"/>
      <c r="D31" s="230"/>
      <c r="E31" s="230"/>
      <c r="F31" s="230"/>
      <c r="G31" s="231"/>
    </row>
    <row r="32" spans="1:8" ht="16.5" customHeight="1" x14ac:dyDescent="0.2">
      <c r="A32" s="232"/>
      <c r="B32" s="232"/>
      <c r="C32" s="232"/>
      <c r="D32" s="233"/>
      <c r="E32" s="375"/>
      <c r="F32" s="375"/>
      <c r="G32" s="376">
        <f t="shared" ref="G32:G79" si="2">E32+F32</f>
        <v>0</v>
      </c>
    </row>
    <row r="33" spans="1:8" ht="16.5" customHeight="1" x14ac:dyDescent="0.2">
      <c r="A33" s="232"/>
      <c r="B33" s="232"/>
      <c r="C33" s="232"/>
      <c r="D33" s="233"/>
      <c r="E33" s="375"/>
      <c r="F33" s="375"/>
      <c r="G33" s="376">
        <f t="shared" si="2"/>
        <v>0</v>
      </c>
    </row>
    <row r="34" spans="1:8" ht="16.5" customHeight="1" x14ac:dyDescent="0.2">
      <c r="A34" s="232"/>
      <c r="B34" s="232"/>
      <c r="C34" s="232"/>
      <c r="D34" s="233"/>
      <c r="E34" s="375"/>
      <c r="F34" s="375"/>
      <c r="G34" s="376">
        <f t="shared" si="2"/>
        <v>0</v>
      </c>
      <c r="H34" s="368"/>
    </row>
    <row r="35" spans="1:8" ht="16.5" customHeight="1" x14ac:dyDescent="0.2">
      <c r="A35" s="232"/>
      <c r="B35" s="232"/>
      <c r="C35" s="232"/>
      <c r="D35" s="233"/>
      <c r="E35" s="375"/>
      <c r="F35" s="375"/>
      <c r="G35" s="376">
        <f t="shared" si="2"/>
        <v>0</v>
      </c>
    </row>
    <row r="36" spans="1:8" ht="16.5" customHeight="1" x14ac:dyDescent="0.2">
      <c r="A36" s="232"/>
      <c r="B36" s="232"/>
      <c r="C36" s="232"/>
      <c r="D36" s="233"/>
      <c r="E36" s="375"/>
      <c r="F36" s="375"/>
      <c r="G36" s="376">
        <f t="shared" si="2"/>
        <v>0</v>
      </c>
    </row>
    <row r="37" spans="1:8" ht="16.5" customHeight="1" x14ac:dyDescent="0.2">
      <c r="A37" s="232"/>
      <c r="B37" s="232"/>
      <c r="C37" s="232"/>
      <c r="D37" s="233"/>
      <c r="E37" s="375"/>
      <c r="F37" s="375"/>
      <c r="G37" s="376">
        <f t="shared" si="2"/>
        <v>0</v>
      </c>
    </row>
    <row r="38" spans="1:8" ht="16.5" customHeight="1" x14ac:dyDescent="0.2">
      <c r="A38" s="232"/>
      <c r="B38" s="232"/>
      <c r="C38" s="232"/>
      <c r="D38" s="233"/>
      <c r="E38" s="375"/>
      <c r="F38" s="375"/>
      <c r="G38" s="376">
        <f t="shared" si="2"/>
        <v>0</v>
      </c>
    </row>
    <row r="39" spans="1:8" ht="16.5" customHeight="1" x14ac:dyDescent="0.2">
      <c r="A39" s="232"/>
      <c r="B39" s="232"/>
      <c r="C39" s="232"/>
      <c r="D39" s="233"/>
      <c r="E39" s="375"/>
      <c r="F39" s="375"/>
      <c r="G39" s="376">
        <f t="shared" si="2"/>
        <v>0</v>
      </c>
    </row>
    <row r="40" spans="1:8" ht="16.5" customHeight="1" x14ac:dyDescent="0.2">
      <c r="A40" s="232"/>
      <c r="B40" s="232"/>
      <c r="C40" s="232"/>
      <c r="D40" s="233"/>
      <c r="E40" s="375"/>
      <c r="F40" s="375"/>
      <c r="G40" s="376">
        <f t="shared" si="2"/>
        <v>0</v>
      </c>
    </row>
    <row r="41" spans="1:8" ht="16.5" customHeight="1" x14ac:dyDescent="0.2">
      <c r="A41" s="232"/>
      <c r="B41" s="232"/>
      <c r="C41" s="232"/>
      <c r="D41" s="233"/>
      <c r="E41" s="375"/>
      <c r="F41" s="375"/>
      <c r="G41" s="376">
        <f t="shared" si="2"/>
        <v>0</v>
      </c>
    </row>
    <row r="42" spans="1:8" ht="16.5" customHeight="1" x14ac:dyDescent="0.2">
      <c r="A42" s="232"/>
      <c r="B42" s="232"/>
      <c r="C42" s="232"/>
      <c r="D42" s="233"/>
      <c r="E42" s="375"/>
      <c r="F42" s="375"/>
      <c r="G42" s="376">
        <f t="shared" si="2"/>
        <v>0</v>
      </c>
    </row>
    <row r="43" spans="1:8" ht="16.5" customHeight="1" x14ac:dyDescent="0.2">
      <c r="A43" s="232"/>
      <c r="B43" s="232"/>
      <c r="C43" s="232"/>
      <c r="D43" s="233"/>
      <c r="E43" s="375"/>
      <c r="F43" s="375"/>
      <c r="G43" s="376">
        <f t="shared" si="2"/>
        <v>0</v>
      </c>
    </row>
    <row r="44" spans="1:8" ht="16.5" customHeight="1" x14ac:dyDescent="0.2">
      <c r="A44" s="232"/>
      <c r="B44" s="232"/>
      <c r="C44" s="232"/>
      <c r="D44" s="233"/>
      <c r="E44" s="375"/>
      <c r="F44" s="375"/>
      <c r="G44" s="376">
        <f t="shared" si="2"/>
        <v>0</v>
      </c>
    </row>
    <row r="45" spans="1:8" ht="16.5" customHeight="1" x14ac:dyDescent="0.2">
      <c r="A45" s="232"/>
      <c r="B45" s="232"/>
      <c r="C45" s="232"/>
      <c r="D45" s="233"/>
      <c r="E45" s="375"/>
      <c r="F45" s="375"/>
      <c r="G45" s="376">
        <f t="shared" si="2"/>
        <v>0</v>
      </c>
    </row>
    <row r="46" spans="1:8" ht="16.5" customHeight="1" x14ac:dyDescent="0.2">
      <c r="A46" s="232"/>
      <c r="B46" s="232"/>
      <c r="C46" s="232"/>
      <c r="D46" s="233"/>
      <c r="E46" s="375"/>
      <c r="F46" s="375"/>
      <c r="G46" s="376">
        <f t="shared" si="2"/>
        <v>0</v>
      </c>
    </row>
    <row r="47" spans="1:8" ht="16.5" customHeight="1" x14ac:dyDescent="0.2">
      <c r="A47" s="232"/>
      <c r="B47" s="232"/>
      <c r="C47" s="232"/>
      <c r="D47" s="233"/>
      <c r="E47" s="375"/>
      <c r="F47" s="375"/>
      <c r="G47" s="376">
        <f t="shared" si="2"/>
        <v>0</v>
      </c>
    </row>
    <row r="48" spans="1:8" ht="16.5" customHeight="1" x14ac:dyDescent="0.2">
      <c r="A48" s="232"/>
      <c r="B48" s="232"/>
      <c r="C48" s="232"/>
      <c r="D48" s="233"/>
      <c r="E48" s="375"/>
      <c r="F48" s="375"/>
      <c r="G48" s="376">
        <f t="shared" si="2"/>
        <v>0</v>
      </c>
    </row>
    <row r="49" spans="1:7" ht="16.5" customHeight="1" x14ac:dyDescent="0.2">
      <c r="A49" s="232"/>
      <c r="B49" s="232"/>
      <c r="C49" s="232"/>
      <c r="D49" s="233"/>
      <c r="E49" s="375"/>
      <c r="F49" s="375"/>
      <c r="G49" s="376">
        <f t="shared" si="2"/>
        <v>0</v>
      </c>
    </row>
    <row r="50" spans="1:7" ht="16.5" customHeight="1" x14ac:dyDescent="0.2">
      <c r="A50" s="232"/>
      <c r="B50" s="232"/>
      <c r="C50" s="232"/>
      <c r="D50" s="233"/>
      <c r="E50" s="375"/>
      <c r="F50" s="375"/>
      <c r="G50" s="376">
        <f t="shared" si="2"/>
        <v>0</v>
      </c>
    </row>
    <row r="51" spans="1:7" ht="16.5" customHeight="1" x14ac:dyDescent="0.2">
      <c r="A51" s="232"/>
      <c r="B51" s="232"/>
      <c r="C51" s="232"/>
      <c r="D51" s="233"/>
      <c r="E51" s="375"/>
      <c r="F51" s="375"/>
      <c r="G51" s="376">
        <f t="shared" si="2"/>
        <v>0</v>
      </c>
    </row>
    <row r="52" spans="1:7" ht="16.5" customHeight="1" x14ac:dyDescent="0.2">
      <c r="A52" s="232"/>
      <c r="B52" s="232"/>
      <c r="C52" s="232"/>
      <c r="D52" s="233"/>
      <c r="E52" s="375"/>
      <c r="F52" s="375"/>
      <c r="G52" s="376">
        <f t="shared" si="2"/>
        <v>0</v>
      </c>
    </row>
    <row r="53" spans="1:7" ht="16.5" customHeight="1" x14ac:dyDescent="0.2">
      <c r="A53" s="232"/>
      <c r="B53" s="232"/>
      <c r="C53" s="232"/>
      <c r="D53" s="233"/>
      <c r="E53" s="375"/>
      <c r="F53" s="375"/>
      <c r="G53" s="376">
        <f t="shared" si="2"/>
        <v>0</v>
      </c>
    </row>
    <row r="54" spans="1:7" ht="16.5" customHeight="1" x14ac:dyDescent="0.2">
      <c r="A54" s="232"/>
      <c r="B54" s="232"/>
      <c r="C54" s="232"/>
      <c r="D54" s="233"/>
      <c r="E54" s="375"/>
      <c r="F54" s="375"/>
      <c r="G54" s="376">
        <f t="shared" si="2"/>
        <v>0</v>
      </c>
    </row>
    <row r="55" spans="1:7" ht="16.5" customHeight="1" x14ac:dyDescent="0.2">
      <c r="A55" s="232"/>
      <c r="B55" s="232"/>
      <c r="C55" s="232"/>
      <c r="D55" s="233"/>
      <c r="E55" s="375"/>
      <c r="F55" s="375"/>
      <c r="G55" s="376">
        <f t="shared" si="2"/>
        <v>0</v>
      </c>
    </row>
    <row r="56" spans="1:7" ht="16.5" customHeight="1" x14ac:dyDescent="0.2">
      <c r="A56" s="232"/>
      <c r="B56" s="232"/>
      <c r="C56" s="232"/>
      <c r="D56" s="233"/>
      <c r="E56" s="375"/>
      <c r="F56" s="375"/>
      <c r="G56" s="376">
        <f t="shared" si="2"/>
        <v>0</v>
      </c>
    </row>
    <row r="57" spans="1:7" ht="16.5" customHeight="1" x14ac:dyDescent="0.2">
      <c r="A57" s="232"/>
      <c r="B57" s="232"/>
      <c r="C57" s="232"/>
      <c r="D57" s="233"/>
      <c r="E57" s="375"/>
      <c r="F57" s="375"/>
      <c r="G57" s="376">
        <f t="shared" si="2"/>
        <v>0</v>
      </c>
    </row>
    <row r="58" spans="1:7" ht="16.5" customHeight="1" x14ac:dyDescent="0.2">
      <c r="A58" s="232"/>
      <c r="B58" s="232"/>
      <c r="C58" s="232"/>
      <c r="D58" s="233"/>
      <c r="E58" s="375"/>
      <c r="F58" s="375"/>
      <c r="G58" s="376">
        <f t="shared" si="2"/>
        <v>0</v>
      </c>
    </row>
    <row r="59" spans="1:7" ht="16.5" customHeight="1" x14ac:dyDescent="0.2">
      <c r="A59" s="232"/>
      <c r="B59" s="232"/>
      <c r="C59" s="232"/>
      <c r="D59" s="233"/>
      <c r="E59" s="375"/>
      <c r="F59" s="375"/>
      <c r="G59" s="376">
        <f t="shared" si="2"/>
        <v>0</v>
      </c>
    </row>
    <row r="60" spans="1:7" ht="16.5" customHeight="1" x14ac:dyDescent="0.2">
      <c r="A60" s="232"/>
      <c r="B60" s="232"/>
      <c r="C60" s="232"/>
      <c r="D60" s="233"/>
      <c r="E60" s="375"/>
      <c r="F60" s="375"/>
      <c r="G60" s="376">
        <f t="shared" si="2"/>
        <v>0</v>
      </c>
    </row>
    <row r="61" spans="1:7" ht="16.5" customHeight="1" x14ac:dyDescent="0.2">
      <c r="A61" s="232"/>
      <c r="B61" s="232"/>
      <c r="C61" s="232"/>
      <c r="D61" s="233"/>
      <c r="E61" s="375"/>
      <c r="F61" s="375"/>
      <c r="G61" s="376">
        <f t="shared" si="2"/>
        <v>0</v>
      </c>
    </row>
    <row r="62" spans="1:7" ht="16.5" customHeight="1" x14ac:dyDescent="0.2">
      <c r="A62" s="232"/>
      <c r="B62" s="232"/>
      <c r="C62" s="232"/>
      <c r="D62" s="233"/>
      <c r="E62" s="375"/>
      <c r="F62" s="375"/>
      <c r="G62" s="376">
        <f t="shared" si="2"/>
        <v>0</v>
      </c>
    </row>
    <row r="63" spans="1:7" ht="16.5" customHeight="1" x14ac:dyDescent="0.2">
      <c r="A63" s="232"/>
      <c r="B63" s="232"/>
      <c r="C63" s="232"/>
      <c r="D63" s="233"/>
      <c r="E63" s="375"/>
      <c r="F63" s="375"/>
      <c r="G63" s="376">
        <f t="shared" si="2"/>
        <v>0</v>
      </c>
    </row>
    <row r="64" spans="1:7" ht="16.5" customHeight="1" x14ac:dyDescent="0.2">
      <c r="A64" s="232"/>
      <c r="B64" s="232"/>
      <c r="C64" s="232"/>
      <c r="D64" s="233"/>
      <c r="E64" s="375"/>
      <c r="F64" s="375"/>
      <c r="G64" s="376">
        <f t="shared" si="2"/>
        <v>0</v>
      </c>
    </row>
    <row r="65" spans="1:7" ht="16.5" customHeight="1" x14ac:dyDescent="0.2">
      <c r="A65" s="232"/>
      <c r="B65" s="232"/>
      <c r="C65" s="232"/>
      <c r="D65" s="233"/>
      <c r="E65" s="375"/>
      <c r="F65" s="375"/>
      <c r="G65" s="376">
        <f t="shared" si="2"/>
        <v>0</v>
      </c>
    </row>
    <row r="66" spans="1:7" ht="16.5" customHeight="1" x14ac:dyDescent="0.2">
      <c r="A66" s="232"/>
      <c r="B66" s="232"/>
      <c r="C66" s="232"/>
      <c r="D66" s="233"/>
      <c r="E66" s="375"/>
      <c r="F66" s="375"/>
      <c r="G66" s="376">
        <f t="shared" si="2"/>
        <v>0</v>
      </c>
    </row>
    <row r="67" spans="1:7" ht="16.5" customHeight="1" x14ac:dyDescent="0.2">
      <c r="A67" s="232"/>
      <c r="B67" s="232"/>
      <c r="C67" s="232"/>
      <c r="D67" s="233"/>
      <c r="E67" s="375"/>
      <c r="F67" s="375"/>
      <c r="G67" s="376">
        <f t="shared" si="2"/>
        <v>0</v>
      </c>
    </row>
    <row r="68" spans="1:7" ht="16.5" customHeight="1" x14ac:dyDescent="0.2">
      <c r="A68" s="232"/>
      <c r="B68" s="232"/>
      <c r="C68" s="232"/>
      <c r="D68" s="233"/>
      <c r="E68" s="375"/>
      <c r="F68" s="375"/>
      <c r="G68" s="376">
        <f t="shared" si="2"/>
        <v>0</v>
      </c>
    </row>
    <row r="69" spans="1:7" ht="16.5" customHeight="1" x14ac:dyDescent="0.2">
      <c r="A69" s="232"/>
      <c r="B69" s="232"/>
      <c r="C69" s="232"/>
      <c r="D69" s="233"/>
      <c r="E69" s="375"/>
      <c r="F69" s="375"/>
      <c r="G69" s="376">
        <f t="shared" si="2"/>
        <v>0</v>
      </c>
    </row>
    <row r="70" spans="1:7" ht="16.5" customHeight="1" x14ac:dyDescent="0.2">
      <c r="A70" s="232"/>
      <c r="B70" s="232"/>
      <c r="C70" s="232"/>
      <c r="D70" s="233"/>
      <c r="E70" s="375"/>
      <c r="F70" s="375"/>
      <c r="G70" s="376">
        <f t="shared" si="2"/>
        <v>0</v>
      </c>
    </row>
    <row r="71" spans="1:7" ht="16.5" customHeight="1" x14ac:dyDescent="0.2">
      <c r="A71" s="232"/>
      <c r="B71" s="232"/>
      <c r="C71" s="232"/>
      <c r="D71" s="233"/>
      <c r="E71" s="375"/>
      <c r="F71" s="375"/>
      <c r="G71" s="376">
        <f t="shared" si="2"/>
        <v>0</v>
      </c>
    </row>
    <row r="72" spans="1:7" ht="16.5" customHeight="1" x14ac:dyDescent="0.2">
      <c r="A72" s="232"/>
      <c r="B72" s="232"/>
      <c r="C72" s="232"/>
      <c r="D72" s="233"/>
      <c r="E72" s="375"/>
      <c r="F72" s="375"/>
      <c r="G72" s="376">
        <f t="shared" si="2"/>
        <v>0</v>
      </c>
    </row>
    <row r="73" spans="1:7" ht="16.5" customHeight="1" x14ac:dyDescent="0.2">
      <c r="A73" s="232"/>
      <c r="B73" s="232"/>
      <c r="C73" s="232"/>
      <c r="D73" s="233"/>
      <c r="E73" s="375"/>
      <c r="F73" s="375"/>
      <c r="G73" s="376">
        <f t="shared" si="2"/>
        <v>0</v>
      </c>
    </row>
    <row r="74" spans="1:7" ht="16.5" customHeight="1" x14ac:dyDescent="0.2">
      <c r="A74" s="232"/>
      <c r="B74" s="232"/>
      <c r="C74" s="232"/>
      <c r="D74" s="233"/>
      <c r="E74" s="375"/>
      <c r="F74" s="375"/>
      <c r="G74" s="376">
        <f t="shared" si="2"/>
        <v>0</v>
      </c>
    </row>
    <row r="75" spans="1:7" ht="16.5" customHeight="1" x14ac:dyDescent="0.2">
      <c r="A75" s="232"/>
      <c r="B75" s="232"/>
      <c r="C75" s="232"/>
      <c r="D75" s="233"/>
      <c r="E75" s="375"/>
      <c r="F75" s="375"/>
      <c r="G75" s="376">
        <f t="shared" si="2"/>
        <v>0</v>
      </c>
    </row>
    <row r="76" spans="1:7" ht="16.5" customHeight="1" x14ac:dyDescent="0.2">
      <c r="A76" s="232"/>
      <c r="B76" s="232"/>
      <c r="C76" s="232"/>
      <c r="D76" s="233"/>
      <c r="E76" s="375"/>
      <c r="F76" s="375"/>
      <c r="G76" s="376">
        <f t="shared" si="2"/>
        <v>0</v>
      </c>
    </row>
    <row r="77" spans="1:7" ht="16.5" customHeight="1" x14ac:dyDescent="0.2">
      <c r="A77" s="232"/>
      <c r="B77" s="232"/>
      <c r="C77" s="232"/>
      <c r="D77" s="233"/>
      <c r="E77" s="375"/>
      <c r="F77" s="375"/>
      <c r="G77" s="376">
        <f t="shared" si="2"/>
        <v>0</v>
      </c>
    </row>
    <row r="78" spans="1:7" ht="16.5" customHeight="1" x14ac:dyDescent="0.2">
      <c r="A78" s="232"/>
      <c r="B78" s="232"/>
      <c r="C78" s="232"/>
      <c r="D78" s="233"/>
      <c r="E78" s="375"/>
      <c r="F78" s="375"/>
      <c r="G78" s="376">
        <f t="shared" si="2"/>
        <v>0</v>
      </c>
    </row>
    <row r="79" spans="1:7" ht="16.5" customHeight="1" x14ac:dyDescent="0.2">
      <c r="A79" s="232"/>
      <c r="B79" s="232"/>
      <c r="C79" s="232"/>
      <c r="D79" s="233"/>
      <c r="E79" s="375"/>
      <c r="F79" s="375"/>
      <c r="G79" s="376">
        <f t="shared" si="2"/>
        <v>0</v>
      </c>
    </row>
    <row r="80" spans="1:7" ht="16.5" customHeight="1" x14ac:dyDescent="0.2">
      <c r="A80" s="232"/>
      <c r="B80" s="232"/>
      <c r="C80" s="232"/>
      <c r="D80" s="233"/>
      <c r="E80" s="375"/>
      <c r="F80" s="375"/>
      <c r="G80" s="376">
        <f t="shared" ref="G80:G95" si="3">E80+F80</f>
        <v>0</v>
      </c>
    </row>
    <row r="81" spans="1:7" ht="16.5" customHeight="1" x14ac:dyDescent="0.2">
      <c r="A81" s="232"/>
      <c r="B81" s="232"/>
      <c r="C81" s="232"/>
      <c r="D81" s="233"/>
      <c r="E81" s="375"/>
      <c r="F81" s="375"/>
      <c r="G81" s="376">
        <f t="shared" si="3"/>
        <v>0</v>
      </c>
    </row>
    <row r="82" spans="1:7" ht="16.5" customHeight="1" x14ac:dyDescent="0.2">
      <c r="A82" s="232"/>
      <c r="B82" s="232"/>
      <c r="C82" s="232"/>
      <c r="D82" s="233"/>
      <c r="E82" s="375"/>
      <c r="F82" s="375"/>
      <c r="G82" s="376">
        <f t="shared" si="3"/>
        <v>0</v>
      </c>
    </row>
    <row r="83" spans="1:7" ht="16.5" customHeight="1" x14ac:dyDescent="0.2">
      <c r="A83" s="232"/>
      <c r="B83" s="232"/>
      <c r="C83" s="232"/>
      <c r="D83" s="233"/>
      <c r="E83" s="375"/>
      <c r="F83" s="375"/>
      <c r="G83" s="376">
        <f t="shared" si="3"/>
        <v>0</v>
      </c>
    </row>
    <row r="84" spans="1:7" ht="16.5" customHeight="1" x14ac:dyDescent="0.2">
      <c r="A84" s="232"/>
      <c r="B84" s="232"/>
      <c r="C84" s="232"/>
      <c r="D84" s="233"/>
      <c r="E84" s="375"/>
      <c r="F84" s="375"/>
      <c r="G84" s="376">
        <f t="shared" si="3"/>
        <v>0</v>
      </c>
    </row>
    <row r="85" spans="1:7" ht="16.5" customHeight="1" x14ac:dyDescent="0.2">
      <c r="A85" s="232"/>
      <c r="B85" s="232"/>
      <c r="C85" s="232"/>
      <c r="D85" s="233"/>
      <c r="E85" s="375"/>
      <c r="F85" s="375"/>
      <c r="G85" s="376">
        <f t="shared" si="3"/>
        <v>0</v>
      </c>
    </row>
    <row r="86" spans="1:7" ht="16.5" customHeight="1" x14ac:dyDescent="0.2">
      <c r="A86" s="232"/>
      <c r="B86" s="232"/>
      <c r="C86" s="232"/>
      <c r="D86" s="233"/>
      <c r="E86" s="375"/>
      <c r="F86" s="375"/>
      <c r="G86" s="376">
        <f t="shared" si="3"/>
        <v>0</v>
      </c>
    </row>
    <row r="87" spans="1:7" ht="16.5" customHeight="1" x14ac:dyDescent="0.2">
      <c r="A87" s="232"/>
      <c r="B87" s="232"/>
      <c r="C87" s="232"/>
      <c r="D87" s="233"/>
      <c r="E87" s="375"/>
      <c r="F87" s="375"/>
      <c r="G87" s="376">
        <f t="shared" si="3"/>
        <v>0</v>
      </c>
    </row>
    <row r="88" spans="1:7" ht="16.5" customHeight="1" x14ac:dyDescent="0.2">
      <c r="A88" s="232"/>
      <c r="B88" s="232"/>
      <c r="C88" s="232"/>
      <c r="D88" s="233"/>
      <c r="E88" s="375"/>
      <c r="F88" s="375"/>
      <c r="G88" s="376">
        <f t="shared" si="3"/>
        <v>0</v>
      </c>
    </row>
    <row r="89" spans="1:7" ht="16.5" customHeight="1" x14ac:dyDescent="0.2">
      <c r="A89" s="232"/>
      <c r="B89" s="232"/>
      <c r="C89" s="232"/>
      <c r="D89" s="233"/>
      <c r="E89" s="375"/>
      <c r="F89" s="375"/>
      <c r="G89" s="376">
        <f t="shared" si="3"/>
        <v>0</v>
      </c>
    </row>
    <row r="90" spans="1:7" ht="16.5" customHeight="1" x14ac:dyDescent="0.2">
      <c r="A90" s="232"/>
      <c r="B90" s="232"/>
      <c r="C90" s="232"/>
      <c r="D90" s="233"/>
      <c r="E90" s="375"/>
      <c r="F90" s="375"/>
      <c r="G90" s="376">
        <f t="shared" si="3"/>
        <v>0</v>
      </c>
    </row>
    <row r="91" spans="1:7" ht="16.5" customHeight="1" x14ac:dyDescent="0.2">
      <c r="A91" s="232"/>
      <c r="B91" s="232"/>
      <c r="C91" s="232"/>
      <c r="D91" s="233"/>
      <c r="E91" s="375"/>
      <c r="F91" s="375"/>
      <c r="G91" s="376">
        <f t="shared" si="3"/>
        <v>0</v>
      </c>
    </row>
    <row r="92" spans="1:7" ht="16.5" customHeight="1" x14ac:dyDescent="0.2">
      <c r="A92" s="232"/>
      <c r="B92" s="232"/>
      <c r="C92" s="232"/>
      <c r="D92" s="233"/>
      <c r="E92" s="375"/>
      <c r="F92" s="375"/>
      <c r="G92" s="376">
        <f t="shared" si="3"/>
        <v>0</v>
      </c>
    </row>
    <row r="93" spans="1:7" ht="16.5" customHeight="1" x14ac:dyDescent="0.2">
      <c r="A93" s="232"/>
      <c r="B93" s="232"/>
      <c r="C93" s="232"/>
      <c r="D93" s="233"/>
      <c r="E93" s="375"/>
      <c r="F93" s="375"/>
      <c r="G93" s="376">
        <f t="shared" si="3"/>
        <v>0</v>
      </c>
    </row>
    <row r="94" spans="1:7" ht="16.5" customHeight="1" x14ac:dyDescent="0.2">
      <c r="A94" s="232"/>
      <c r="B94" s="232"/>
      <c r="C94" s="232"/>
      <c r="D94" s="233"/>
      <c r="E94" s="375"/>
      <c r="F94" s="375"/>
      <c r="G94" s="376">
        <f t="shared" si="3"/>
        <v>0</v>
      </c>
    </row>
    <row r="95" spans="1:7" ht="16.5" customHeight="1" x14ac:dyDescent="0.2">
      <c r="A95" s="232"/>
      <c r="B95" s="232"/>
      <c r="C95" s="232"/>
      <c r="D95" s="233"/>
      <c r="E95" s="375"/>
      <c r="F95" s="375"/>
      <c r="G95" s="376">
        <f t="shared" si="3"/>
        <v>0</v>
      </c>
    </row>
    <row r="96" spans="1:7" ht="6" customHeight="1" x14ac:dyDescent="0.2">
      <c r="D96" s="221"/>
      <c r="E96" s="379"/>
      <c r="F96" s="379"/>
      <c r="G96" s="380"/>
    </row>
    <row r="97" spans="1:7" x14ac:dyDescent="0.2">
      <c r="D97" s="235" t="s">
        <v>198</v>
      </c>
      <c r="E97" s="381">
        <f>SUM(E32:E95)</f>
        <v>0</v>
      </c>
      <c r="F97" s="381">
        <f>SUM(F32:F95)</f>
        <v>0</v>
      </c>
      <c r="G97" s="381">
        <f>SUM(G32:G95)</f>
        <v>0</v>
      </c>
    </row>
    <row r="98" spans="1:7" x14ac:dyDescent="0.2">
      <c r="A98" s="373"/>
      <c r="C98" s="654" t="s">
        <v>274</v>
      </c>
      <c r="D98" s="221"/>
      <c r="E98" s="221"/>
      <c r="F98" s="221"/>
      <c r="G98" s="220"/>
    </row>
    <row r="99" spans="1:7" x14ac:dyDescent="0.2">
      <c r="A99" s="652" t="s">
        <v>275</v>
      </c>
      <c r="C99" s="654"/>
      <c r="D99" s="221"/>
      <c r="E99" s="221"/>
      <c r="F99" s="221"/>
      <c r="G99" s="220"/>
    </row>
    <row r="100" spans="1:7" x14ac:dyDescent="0.2">
      <c r="A100" s="653"/>
      <c r="C100" s="654"/>
      <c r="D100" s="221"/>
      <c r="E100" s="221"/>
      <c r="F100" s="221"/>
      <c r="G100" s="220"/>
    </row>
    <row r="101" spans="1:7" x14ac:dyDescent="0.2">
      <c r="D101" s="221"/>
      <c r="E101" s="221"/>
      <c r="F101" s="221"/>
      <c r="G101" s="220"/>
    </row>
    <row r="102" spans="1:7" x14ac:dyDescent="0.2">
      <c r="D102" s="221"/>
      <c r="E102" s="221"/>
      <c r="F102" s="221"/>
      <c r="G102" s="220"/>
    </row>
    <row r="103" spans="1:7" x14ac:dyDescent="0.2">
      <c r="D103" s="221"/>
      <c r="E103" s="221"/>
      <c r="F103" s="221"/>
      <c r="G103" s="220"/>
    </row>
    <row r="104" spans="1:7" x14ac:dyDescent="0.2">
      <c r="D104" s="221"/>
      <c r="E104" s="221"/>
      <c r="F104" s="221"/>
      <c r="G104" s="220"/>
    </row>
    <row r="105" spans="1:7" x14ac:dyDescent="0.2">
      <c r="D105" s="221"/>
      <c r="E105" s="221"/>
      <c r="F105" s="221"/>
      <c r="G105" s="220"/>
    </row>
    <row r="106" spans="1:7" ht="12.75" customHeight="1" x14ac:dyDescent="0.2">
      <c r="D106" s="221"/>
      <c r="E106" s="221"/>
      <c r="F106" s="221"/>
      <c r="G106" s="220"/>
    </row>
    <row r="107" spans="1:7" ht="57" customHeight="1" x14ac:dyDescent="0.2">
      <c r="A107" s="639" t="s">
        <v>276</v>
      </c>
      <c r="B107" s="639"/>
      <c r="C107" s="639"/>
      <c r="D107" s="639"/>
      <c r="E107" s="639"/>
      <c r="F107" s="639"/>
      <c r="G107" s="639"/>
    </row>
    <row r="108" spans="1:7" x14ac:dyDescent="0.2">
      <c r="E108" s="221"/>
      <c r="F108" s="221"/>
      <c r="G108" s="220"/>
    </row>
    <row r="109" spans="1:7" x14ac:dyDescent="0.2">
      <c r="E109" s="221"/>
      <c r="F109" s="221"/>
      <c r="G109" s="220"/>
    </row>
    <row r="110" spans="1:7" x14ac:dyDescent="0.2">
      <c r="E110" s="221"/>
      <c r="F110" s="221"/>
      <c r="G110" s="220"/>
    </row>
    <row r="111" spans="1:7" x14ac:dyDescent="0.2">
      <c r="E111" s="221"/>
      <c r="F111" s="221"/>
      <c r="G111" s="220"/>
    </row>
    <row r="112" spans="1:7" x14ac:dyDescent="0.2">
      <c r="E112" s="221"/>
      <c r="F112" s="221"/>
      <c r="G112" s="220"/>
    </row>
    <row r="113" spans="4:7" x14ac:dyDescent="0.2">
      <c r="E113" s="221"/>
      <c r="F113" s="221"/>
      <c r="G113" s="220"/>
    </row>
    <row r="114" spans="4:7" x14ac:dyDescent="0.2">
      <c r="E114" s="221"/>
      <c r="F114" s="221"/>
      <c r="G114" s="220"/>
    </row>
    <row r="115" spans="4:7" x14ac:dyDescent="0.2">
      <c r="E115" s="221"/>
      <c r="F115" s="221"/>
      <c r="G115" s="220"/>
    </row>
    <row r="116" spans="4:7" x14ac:dyDescent="0.2">
      <c r="E116" s="221"/>
      <c r="F116" s="221"/>
      <c r="G116" s="220"/>
    </row>
    <row r="117" spans="4:7" x14ac:dyDescent="0.2">
      <c r="E117" s="221"/>
      <c r="F117" s="221"/>
      <c r="G117" s="220"/>
    </row>
    <row r="118" spans="4:7" x14ac:dyDescent="0.2">
      <c r="E118" s="221"/>
      <c r="F118" s="221"/>
      <c r="G118" s="220"/>
    </row>
    <row r="119" spans="4:7" x14ac:dyDescent="0.2">
      <c r="E119" s="221"/>
      <c r="F119" s="221"/>
      <c r="G119" s="220"/>
    </row>
    <row r="120" spans="4:7" x14ac:dyDescent="0.2">
      <c r="E120" s="221"/>
      <c r="F120" s="221"/>
      <c r="G120" s="220"/>
    </row>
    <row r="121" spans="4:7" x14ac:dyDescent="0.2">
      <c r="E121" s="221"/>
      <c r="F121" s="221"/>
      <c r="G121" s="220"/>
    </row>
    <row r="122" spans="4:7" x14ac:dyDescent="0.2">
      <c r="D122" s="221"/>
      <c r="E122" s="221"/>
      <c r="F122" s="221"/>
      <c r="G122" s="220"/>
    </row>
    <row r="123" spans="4:7" x14ac:dyDescent="0.2">
      <c r="D123" s="221"/>
      <c r="E123" s="221"/>
      <c r="F123" s="221"/>
      <c r="G123" s="220"/>
    </row>
    <row r="124" spans="4:7" x14ac:dyDescent="0.2">
      <c r="D124" s="221"/>
      <c r="E124" s="221"/>
      <c r="F124" s="221"/>
      <c r="G124" s="220"/>
    </row>
    <row r="125" spans="4:7" x14ac:dyDescent="0.2">
      <c r="D125" s="221"/>
      <c r="E125" s="221"/>
      <c r="F125" s="221"/>
      <c r="G125" s="220"/>
    </row>
    <row r="126" spans="4:7" x14ac:dyDescent="0.2">
      <c r="D126" s="221"/>
      <c r="E126" s="221"/>
      <c r="F126" s="221"/>
      <c r="G126" s="220"/>
    </row>
    <row r="127" spans="4:7" x14ac:dyDescent="0.2">
      <c r="D127" s="221"/>
      <c r="E127" s="221"/>
      <c r="F127" s="221"/>
      <c r="G127" s="220"/>
    </row>
    <row r="128" spans="4:7" x14ac:dyDescent="0.2">
      <c r="D128" s="221"/>
      <c r="E128" s="221"/>
      <c r="F128" s="221"/>
      <c r="G128" s="220"/>
    </row>
    <row r="129" spans="4:7" x14ac:dyDescent="0.2">
      <c r="D129" s="221"/>
      <c r="E129" s="221"/>
      <c r="F129" s="221"/>
      <c r="G129" s="220"/>
    </row>
    <row r="130" spans="4:7" x14ac:dyDescent="0.2">
      <c r="D130" s="221"/>
      <c r="E130" s="221"/>
      <c r="F130" s="221"/>
      <c r="G130" s="220"/>
    </row>
    <row r="131" spans="4:7" x14ac:dyDescent="0.2">
      <c r="D131" s="221"/>
      <c r="E131" s="221"/>
      <c r="F131" s="221"/>
      <c r="G131" s="220"/>
    </row>
    <row r="132" spans="4:7" x14ac:dyDescent="0.2">
      <c r="D132" s="221"/>
      <c r="E132" s="221"/>
      <c r="F132" s="221"/>
      <c r="G132" s="220"/>
    </row>
    <row r="133" spans="4:7" x14ac:dyDescent="0.2">
      <c r="D133" s="221"/>
      <c r="E133" s="221"/>
      <c r="F133" s="221"/>
      <c r="G133" s="220"/>
    </row>
    <row r="134" spans="4:7" x14ac:dyDescent="0.2">
      <c r="D134" s="221"/>
      <c r="E134" s="221"/>
      <c r="F134" s="221"/>
      <c r="G134" s="220"/>
    </row>
    <row r="135" spans="4:7" x14ac:dyDescent="0.2">
      <c r="D135" s="221"/>
      <c r="E135" s="221"/>
      <c r="F135" s="221"/>
      <c r="G135" s="220"/>
    </row>
    <row r="136" spans="4:7" x14ac:dyDescent="0.2">
      <c r="D136" s="221"/>
      <c r="E136" s="221"/>
      <c r="F136" s="221"/>
      <c r="G136" s="220"/>
    </row>
    <row r="137" spans="4:7" x14ac:dyDescent="0.2">
      <c r="D137" s="221"/>
      <c r="E137" s="221"/>
      <c r="F137" s="221"/>
      <c r="G137" s="220"/>
    </row>
    <row r="138" spans="4:7" x14ac:dyDescent="0.2">
      <c r="D138" s="221"/>
      <c r="E138" s="221"/>
      <c r="F138" s="221"/>
      <c r="G138" s="220"/>
    </row>
    <row r="139" spans="4:7" x14ac:dyDescent="0.2">
      <c r="D139" s="221"/>
      <c r="E139" s="221"/>
      <c r="F139" s="221"/>
      <c r="G139" s="220"/>
    </row>
    <row r="140" spans="4:7" x14ac:dyDescent="0.2">
      <c r="D140" s="221"/>
      <c r="E140" s="221"/>
      <c r="F140" s="221"/>
      <c r="G140" s="220"/>
    </row>
    <row r="141" spans="4:7" x14ac:dyDescent="0.2">
      <c r="D141" s="221"/>
      <c r="E141" s="221"/>
      <c r="F141" s="221"/>
      <c r="G141" s="220"/>
    </row>
    <row r="142" spans="4:7" x14ac:dyDescent="0.2">
      <c r="D142" s="221"/>
      <c r="E142" s="221"/>
      <c r="F142" s="221"/>
      <c r="G142" s="220"/>
    </row>
    <row r="143" spans="4:7" x14ac:dyDescent="0.2">
      <c r="D143" s="221"/>
      <c r="E143" s="221"/>
      <c r="F143" s="221"/>
      <c r="G143" s="220"/>
    </row>
    <row r="144" spans="4:7" x14ac:dyDescent="0.2">
      <c r="D144" s="221"/>
      <c r="E144" s="221"/>
      <c r="F144" s="221"/>
      <c r="G144" s="220"/>
    </row>
    <row r="145" spans="4:7" x14ac:dyDescent="0.2">
      <c r="D145" s="221"/>
      <c r="E145" s="221"/>
      <c r="F145" s="221"/>
      <c r="G145" s="220"/>
    </row>
    <row r="146" spans="4:7" x14ac:dyDescent="0.2">
      <c r="D146" s="221"/>
      <c r="E146" s="221"/>
      <c r="F146" s="221"/>
      <c r="G146" s="220"/>
    </row>
    <row r="147" spans="4:7" x14ac:dyDescent="0.2">
      <c r="D147" s="221"/>
      <c r="E147" s="221"/>
      <c r="F147" s="221"/>
      <c r="G147" s="220"/>
    </row>
    <row r="148" spans="4:7" x14ac:dyDescent="0.2">
      <c r="D148" s="221"/>
      <c r="E148" s="221"/>
      <c r="F148" s="221"/>
      <c r="G148" s="220"/>
    </row>
    <row r="149" spans="4:7" x14ac:dyDescent="0.2">
      <c r="D149" s="221"/>
      <c r="E149" s="221"/>
      <c r="F149" s="221"/>
      <c r="G149" s="220"/>
    </row>
    <row r="150" spans="4:7" x14ac:dyDescent="0.2">
      <c r="D150" s="221"/>
      <c r="E150" s="221"/>
      <c r="F150" s="221"/>
      <c r="G150" s="220"/>
    </row>
    <row r="151" spans="4:7" x14ac:dyDescent="0.2">
      <c r="D151" s="221"/>
      <c r="E151" s="221"/>
      <c r="F151" s="221"/>
      <c r="G151" s="220"/>
    </row>
    <row r="152" spans="4:7" x14ac:dyDescent="0.2">
      <c r="D152" s="221"/>
      <c r="E152" s="221"/>
      <c r="F152" s="221"/>
      <c r="G152" s="220"/>
    </row>
    <row r="153" spans="4:7" x14ac:dyDescent="0.2">
      <c r="D153" s="221"/>
      <c r="E153" s="221"/>
      <c r="F153" s="221"/>
      <c r="G153" s="220"/>
    </row>
    <row r="154" spans="4:7" x14ac:dyDescent="0.2">
      <c r="D154" s="221"/>
      <c r="E154" s="221"/>
      <c r="F154" s="221"/>
      <c r="G154" s="220"/>
    </row>
    <row r="155" spans="4:7" x14ac:dyDescent="0.2">
      <c r="D155" s="221"/>
      <c r="E155" s="221"/>
      <c r="F155" s="221"/>
      <c r="G155" s="220"/>
    </row>
    <row r="156" spans="4:7" x14ac:dyDescent="0.2">
      <c r="D156" s="221"/>
      <c r="E156" s="221"/>
      <c r="F156" s="221"/>
      <c r="G156" s="220"/>
    </row>
    <row r="157" spans="4:7" x14ac:dyDescent="0.2">
      <c r="D157" s="221"/>
      <c r="E157" s="221"/>
      <c r="F157" s="221"/>
      <c r="G157" s="220"/>
    </row>
    <row r="158" spans="4:7" x14ac:dyDescent="0.2">
      <c r="D158" s="221"/>
      <c r="E158" s="221"/>
      <c r="F158" s="221"/>
      <c r="G158" s="220"/>
    </row>
    <row r="159" spans="4:7" x14ac:dyDescent="0.2">
      <c r="D159" s="221"/>
      <c r="E159" s="221"/>
      <c r="F159" s="221"/>
      <c r="G159" s="220"/>
    </row>
    <row r="160" spans="4:7" x14ac:dyDescent="0.2">
      <c r="D160" s="221"/>
      <c r="E160" s="221"/>
      <c r="F160" s="221"/>
      <c r="G160" s="220"/>
    </row>
    <row r="161" spans="4:7" x14ac:dyDescent="0.2">
      <c r="D161" s="221"/>
      <c r="E161" s="221"/>
      <c r="F161" s="221"/>
      <c r="G161" s="220"/>
    </row>
    <row r="162" spans="4:7" x14ac:dyDescent="0.2">
      <c r="D162" s="221"/>
      <c r="E162" s="221"/>
      <c r="F162" s="221"/>
      <c r="G162" s="220"/>
    </row>
    <row r="163" spans="4:7" x14ac:dyDescent="0.2">
      <c r="D163" s="221"/>
      <c r="E163" s="221"/>
      <c r="F163" s="221"/>
      <c r="G163" s="220"/>
    </row>
    <row r="164" spans="4:7" x14ac:dyDescent="0.2">
      <c r="D164" s="221"/>
      <c r="E164" s="221"/>
      <c r="F164" s="221"/>
      <c r="G164" s="220"/>
    </row>
    <row r="165" spans="4:7" x14ac:dyDescent="0.2">
      <c r="D165" s="221"/>
      <c r="E165" s="221"/>
      <c r="F165" s="221"/>
      <c r="G165" s="220"/>
    </row>
    <row r="166" spans="4:7" x14ac:dyDescent="0.2">
      <c r="D166" s="221"/>
      <c r="E166" s="221"/>
      <c r="F166" s="221"/>
      <c r="G166" s="220"/>
    </row>
    <row r="167" spans="4:7" x14ac:dyDescent="0.2">
      <c r="D167" s="221"/>
      <c r="E167" s="221"/>
      <c r="F167" s="221"/>
      <c r="G167" s="220"/>
    </row>
    <row r="168" spans="4:7" x14ac:dyDescent="0.2">
      <c r="D168" s="221"/>
      <c r="E168" s="221"/>
      <c r="F168" s="221"/>
      <c r="G168" s="220"/>
    </row>
    <row r="169" spans="4:7" x14ac:dyDescent="0.2">
      <c r="D169" s="221"/>
      <c r="E169" s="221"/>
      <c r="F169" s="221"/>
      <c r="G169" s="220"/>
    </row>
    <row r="170" spans="4:7" x14ac:dyDescent="0.2">
      <c r="D170" s="221"/>
      <c r="E170" s="221"/>
      <c r="F170" s="221"/>
      <c r="G170" s="220"/>
    </row>
    <row r="171" spans="4:7" x14ac:dyDescent="0.2">
      <c r="D171" s="221"/>
      <c r="E171" s="221"/>
      <c r="F171" s="221"/>
      <c r="G171" s="220"/>
    </row>
    <row r="172" spans="4:7" x14ac:dyDescent="0.2">
      <c r="D172" s="221"/>
      <c r="E172" s="221"/>
      <c r="F172" s="221"/>
      <c r="G172" s="220"/>
    </row>
    <row r="173" spans="4:7" x14ac:dyDescent="0.2">
      <c r="D173" s="221"/>
      <c r="E173" s="221"/>
      <c r="F173" s="221"/>
      <c r="G173" s="220"/>
    </row>
    <row r="174" spans="4:7" x14ac:dyDescent="0.2">
      <c r="D174" s="221"/>
      <c r="E174" s="221"/>
      <c r="F174" s="221"/>
      <c r="G174" s="220"/>
    </row>
    <row r="175" spans="4:7" x14ac:dyDescent="0.2">
      <c r="D175" s="221"/>
      <c r="E175" s="221"/>
      <c r="F175" s="221"/>
      <c r="G175" s="220"/>
    </row>
    <row r="176" spans="4:7" x14ac:dyDescent="0.2">
      <c r="D176" s="221"/>
      <c r="E176" s="221"/>
      <c r="F176" s="221"/>
      <c r="G176" s="220"/>
    </row>
    <row r="177" spans="4:7" x14ac:dyDescent="0.2">
      <c r="D177" s="221"/>
      <c r="E177" s="221"/>
      <c r="F177" s="221"/>
      <c r="G177" s="220"/>
    </row>
    <row r="178" spans="4:7" x14ac:dyDescent="0.2">
      <c r="D178" s="221"/>
      <c r="E178" s="221"/>
      <c r="F178" s="221"/>
      <c r="G178" s="220"/>
    </row>
    <row r="179" spans="4:7" x14ac:dyDescent="0.2">
      <c r="D179" s="221"/>
      <c r="E179" s="221"/>
      <c r="F179" s="221"/>
      <c r="G179" s="220"/>
    </row>
    <row r="180" spans="4:7" x14ac:dyDescent="0.2">
      <c r="D180" s="221"/>
      <c r="E180" s="221"/>
      <c r="F180" s="221"/>
      <c r="G180" s="220"/>
    </row>
    <row r="181" spans="4:7" x14ac:dyDescent="0.2">
      <c r="D181" s="221"/>
      <c r="E181" s="221"/>
      <c r="F181" s="221"/>
      <c r="G181" s="220"/>
    </row>
    <row r="182" spans="4:7" x14ac:dyDescent="0.2">
      <c r="D182" s="221"/>
      <c r="E182" s="221"/>
      <c r="F182" s="221"/>
      <c r="G182" s="220"/>
    </row>
    <row r="183" spans="4:7" x14ac:dyDescent="0.2">
      <c r="D183" s="221"/>
      <c r="E183" s="221"/>
      <c r="F183" s="221"/>
      <c r="G183" s="220"/>
    </row>
    <row r="184" spans="4:7" x14ac:dyDescent="0.2">
      <c r="D184" s="221"/>
      <c r="E184" s="221"/>
      <c r="F184" s="221"/>
      <c r="G184" s="220"/>
    </row>
    <row r="185" spans="4:7" x14ac:dyDescent="0.2">
      <c r="D185" s="221"/>
      <c r="E185" s="221"/>
      <c r="F185" s="221"/>
      <c r="G185" s="220"/>
    </row>
    <row r="186" spans="4:7" x14ac:dyDescent="0.2">
      <c r="D186" s="221"/>
      <c r="E186" s="221"/>
      <c r="F186" s="221"/>
      <c r="G186" s="220"/>
    </row>
    <row r="187" spans="4:7" x14ac:dyDescent="0.2">
      <c r="D187" s="221"/>
      <c r="E187" s="221"/>
      <c r="F187" s="221"/>
      <c r="G187" s="220"/>
    </row>
    <row r="188" spans="4:7" x14ac:dyDescent="0.2">
      <c r="D188" s="221"/>
      <c r="E188" s="221"/>
      <c r="F188" s="221"/>
      <c r="G188" s="220"/>
    </row>
    <row r="189" spans="4:7" x14ac:dyDescent="0.2">
      <c r="D189" s="221"/>
      <c r="E189" s="221"/>
      <c r="F189" s="221"/>
      <c r="G189" s="220"/>
    </row>
    <row r="190" spans="4:7" x14ac:dyDescent="0.2">
      <c r="D190" s="221"/>
      <c r="E190" s="221"/>
      <c r="F190" s="221"/>
      <c r="G190" s="220"/>
    </row>
    <row r="191" spans="4:7" x14ac:dyDescent="0.2">
      <c r="D191" s="221"/>
      <c r="E191" s="221"/>
      <c r="F191" s="221"/>
      <c r="G191" s="220"/>
    </row>
    <row r="192" spans="4:7" x14ac:dyDescent="0.2">
      <c r="D192" s="221"/>
      <c r="E192" s="221"/>
      <c r="F192" s="221"/>
      <c r="G192" s="220"/>
    </row>
    <row r="193" spans="4:7" x14ac:dyDescent="0.2">
      <c r="D193" s="221"/>
      <c r="E193" s="221"/>
      <c r="F193" s="221"/>
      <c r="G193" s="220"/>
    </row>
    <row r="194" spans="4:7" x14ac:dyDescent="0.2">
      <c r="D194" s="221"/>
      <c r="E194" s="221"/>
      <c r="F194" s="221"/>
      <c r="G194" s="220"/>
    </row>
    <row r="195" spans="4:7" x14ac:dyDescent="0.2">
      <c r="D195" s="221"/>
      <c r="E195" s="221"/>
      <c r="F195" s="221"/>
      <c r="G195" s="220"/>
    </row>
    <row r="196" spans="4:7" x14ac:dyDescent="0.2">
      <c r="D196" s="221"/>
      <c r="E196" s="221"/>
      <c r="F196" s="221"/>
      <c r="G196" s="220"/>
    </row>
    <row r="197" spans="4:7" x14ac:dyDescent="0.2">
      <c r="D197" s="221"/>
      <c r="E197" s="221"/>
      <c r="F197" s="221"/>
      <c r="G197" s="220"/>
    </row>
    <row r="198" spans="4:7" x14ac:dyDescent="0.2">
      <c r="D198" s="221"/>
      <c r="E198" s="221"/>
      <c r="F198" s="221"/>
      <c r="G198" s="220"/>
    </row>
    <row r="199" spans="4:7" x14ac:dyDescent="0.2">
      <c r="D199" s="221"/>
      <c r="E199" s="221"/>
      <c r="F199" s="221"/>
      <c r="G199" s="220"/>
    </row>
    <row r="200" spans="4:7" x14ac:dyDescent="0.2">
      <c r="D200" s="221"/>
      <c r="E200" s="221"/>
      <c r="F200" s="221"/>
      <c r="G200" s="220"/>
    </row>
    <row r="201" spans="4:7" x14ac:dyDescent="0.2">
      <c r="D201" s="221"/>
      <c r="E201" s="221"/>
      <c r="F201" s="221"/>
      <c r="G201" s="220"/>
    </row>
    <row r="202" spans="4:7" x14ac:dyDescent="0.2">
      <c r="D202" s="221"/>
      <c r="E202" s="221"/>
      <c r="F202" s="221"/>
      <c r="G202" s="220"/>
    </row>
    <row r="203" spans="4:7" x14ac:dyDescent="0.2">
      <c r="D203" s="221"/>
      <c r="E203" s="221"/>
      <c r="F203" s="221"/>
      <c r="G203" s="220"/>
    </row>
    <row r="204" spans="4:7" x14ac:dyDescent="0.2">
      <c r="D204" s="221"/>
      <c r="E204" s="221"/>
      <c r="F204" s="221"/>
      <c r="G204" s="220"/>
    </row>
    <row r="205" spans="4:7" x14ac:dyDescent="0.2">
      <c r="D205" s="221"/>
      <c r="E205" s="221"/>
      <c r="F205" s="221"/>
      <c r="G205" s="220"/>
    </row>
    <row r="206" spans="4:7" x14ac:dyDescent="0.2">
      <c r="D206" s="221"/>
      <c r="E206" s="221"/>
      <c r="F206" s="221"/>
      <c r="G206" s="220"/>
    </row>
    <row r="207" spans="4:7" x14ac:dyDescent="0.2">
      <c r="D207" s="221"/>
      <c r="E207" s="221"/>
      <c r="F207" s="221"/>
      <c r="G207" s="220"/>
    </row>
    <row r="208" spans="4:7" x14ac:dyDescent="0.2">
      <c r="D208" s="221"/>
      <c r="E208" s="221"/>
      <c r="F208" s="221"/>
      <c r="G208" s="220"/>
    </row>
    <row r="209" spans="4:7" x14ac:dyDescent="0.2">
      <c r="D209" s="221"/>
      <c r="E209" s="221"/>
      <c r="F209" s="221"/>
      <c r="G209" s="220"/>
    </row>
    <row r="210" spans="4:7" x14ac:dyDescent="0.2">
      <c r="D210" s="221"/>
      <c r="E210" s="221"/>
      <c r="F210" s="221"/>
      <c r="G210" s="220"/>
    </row>
    <row r="211" spans="4:7" x14ac:dyDescent="0.2">
      <c r="D211" s="221"/>
      <c r="E211" s="221"/>
      <c r="F211" s="221"/>
      <c r="G211" s="220"/>
    </row>
    <row r="212" spans="4:7" x14ac:dyDescent="0.2">
      <c r="D212" s="221"/>
      <c r="E212" s="221"/>
      <c r="F212" s="221"/>
      <c r="G212" s="220"/>
    </row>
    <row r="213" spans="4:7" x14ac:dyDescent="0.2">
      <c r="D213" s="221"/>
      <c r="E213" s="221"/>
      <c r="F213" s="221"/>
      <c r="G213" s="220"/>
    </row>
    <row r="214" spans="4:7" x14ac:dyDescent="0.2">
      <c r="D214" s="221"/>
      <c r="E214" s="221"/>
      <c r="F214" s="221"/>
      <c r="G214" s="220"/>
    </row>
    <row r="215" spans="4:7" x14ac:dyDescent="0.2">
      <c r="D215" s="221"/>
      <c r="E215" s="221"/>
      <c r="F215" s="221"/>
      <c r="G215" s="220"/>
    </row>
    <row r="216" spans="4:7" x14ac:dyDescent="0.2">
      <c r="D216" s="221"/>
      <c r="E216" s="221"/>
      <c r="F216" s="221"/>
      <c r="G216" s="220"/>
    </row>
    <row r="217" spans="4:7" x14ac:dyDescent="0.2">
      <c r="D217" s="221"/>
      <c r="E217" s="221"/>
      <c r="F217" s="221"/>
      <c r="G217" s="220"/>
    </row>
    <row r="218" spans="4:7" x14ac:dyDescent="0.2">
      <c r="D218" s="221"/>
      <c r="E218" s="221"/>
      <c r="F218" s="221"/>
      <c r="G218" s="220"/>
    </row>
    <row r="219" spans="4:7" x14ac:dyDescent="0.2">
      <c r="D219" s="221"/>
      <c r="E219" s="221"/>
      <c r="F219" s="221"/>
      <c r="G219" s="220"/>
    </row>
    <row r="220" spans="4:7" x14ac:dyDescent="0.2">
      <c r="D220" s="221"/>
      <c r="E220" s="221"/>
      <c r="F220" s="221"/>
      <c r="G220" s="220"/>
    </row>
    <row r="221" spans="4:7" x14ac:dyDescent="0.2">
      <c r="D221" s="221"/>
      <c r="E221" s="221"/>
      <c r="F221" s="221"/>
      <c r="G221" s="220"/>
    </row>
    <row r="222" spans="4:7" x14ac:dyDescent="0.2">
      <c r="D222" s="221"/>
      <c r="E222" s="221"/>
      <c r="F222" s="221"/>
      <c r="G222" s="220"/>
    </row>
    <row r="223" spans="4:7" x14ac:dyDescent="0.2">
      <c r="D223" s="221"/>
      <c r="E223" s="221"/>
      <c r="F223" s="221"/>
      <c r="G223" s="220"/>
    </row>
    <row r="224" spans="4:7" x14ac:dyDescent="0.2">
      <c r="D224" s="221"/>
      <c r="E224" s="221"/>
      <c r="F224" s="221"/>
      <c r="G224" s="220"/>
    </row>
    <row r="225" spans="4:7" x14ac:dyDescent="0.2">
      <c r="D225" s="221"/>
      <c r="E225" s="221"/>
      <c r="F225" s="221"/>
      <c r="G225" s="220"/>
    </row>
    <row r="226" spans="4:7" x14ac:dyDescent="0.2">
      <c r="D226" s="221"/>
      <c r="E226" s="221"/>
      <c r="F226" s="221"/>
      <c r="G226" s="220"/>
    </row>
    <row r="227" spans="4:7" x14ac:dyDescent="0.2">
      <c r="D227" s="221"/>
      <c r="E227" s="221"/>
      <c r="F227" s="221"/>
      <c r="G227" s="220"/>
    </row>
    <row r="228" spans="4:7" x14ac:dyDescent="0.2">
      <c r="D228" s="221"/>
      <c r="E228" s="221"/>
      <c r="F228" s="221"/>
      <c r="G228" s="220"/>
    </row>
    <row r="229" spans="4:7" x14ac:dyDescent="0.2">
      <c r="D229" s="221"/>
      <c r="E229" s="221"/>
      <c r="F229" s="221"/>
      <c r="G229" s="220"/>
    </row>
    <row r="230" spans="4:7" x14ac:dyDescent="0.2">
      <c r="D230" s="221"/>
      <c r="E230" s="221"/>
      <c r="F230" s="221"/>
      <c r="G230" s="220"/>
    </row>
    <row r="231" spans="4:7" x14ac:dyDescent="0.2">
      <c r="D231" s="221"/>
      <c r="E231" s="221"/>
      <c r="F231" s="221"/>
      <c r="G231" s="220"/>
    </row>
    <row r="232" spans="4:7" x14ac:dyDescent="0.2">
      <c r="D232" s="221"/>
      <c r="E232" s="221"/>
      <c r="F232" s="221"/>
      <c r="G232" s="220"/>
    </row>
    <row r="233" spans="4:7" x14ac:dyDescent="0.2">
      <c r="D233" s="221"/>
      <c r="E233" s="221"/>
      <c r="F233" s="221"/>
      <c r="G233" s="220"/>
    </row>
    <row r="234" spans="4:7" x14ac:dyDescent="0.2">
      <c r="D234" s="221"/>
      <c r="E234" s="221"/>
      <c r="F234" s="221"/>
      <c r="G234" s="220"/>
    </row>
    <row r="235" spans="4:7" x14ac:dyDescent="0.2">
      <c r="D235" s="221"/>
      <c r="E235" s="221"/>
      <c r="F235" s="221"/>
      <c r="G235" s="220"/>
    </row>
    <row r="236" spans="4:7" x14ac:dyDescent="0.2">
      <c r="D236" s="221"/>
      <c r="E236" s="221"/>
      <c r="F236" s="221"/>
      <c r="G236" s="220"/>
    </row>
    <row r="237" spans="4:7" x14ac:dyDescent="0.2">
      <c r="D237" s="221"/>
      <c r="E237" s="221"/>
      <c r="F237" s="221"/>
      <c r="G237" s="220"/>
    </row>
    <row r="238" spans="4:7" x14ac:dyDescent="0.2">
      <c r="D238" s="221"/>
      <c r="E238" s="221"/>
      <c r="F238" s="221"/>
      <c r="G238" s="220"/>
    </row>
    <row r="239" spans="4:7" x14ac:dyDescent="0.2">
      <c r="D239" s="221"/>
      <c r="E239" s="221"/>
      <c r="F239" s="221"/>
      <c r="G239" s="220"/>
    </row>
    <row r="240" spans="4:7" x14ac:dyDescent="0.2">
      <c r="D240" s="221"/>
      <c r="E240" s="221"/>
      <c r="F240" s="221"/>
      <c r="G240" s="220"/>
    </row>
    <row r="241" spans="4:7" x14ac:dyDescent="0.2">
      <c r="D241" s="221"/>
      <c r="E241" s="221"/>
      <c r="F241" s="221"/>
      <c r="G241" s="220"/>
    </row>
    <row r="242" spans="4:7" x14ac:dyDescent="0.2">
      <c r="D242" s="221"/>
      <c r="E242" s="221"/>
      <c r="F242" s="221"/>
      <c r="G242" s="220"/>
    </row>
    <row r="243" spans="4:7" x14ac:dyDescent="0.2">
      <c r="D243" s="221"/>
      <c r="E243" s="221"/>
      <c r="F243" s="221"/>
      <c r="G243" s="220"/>
    </row>
    <row r="244" spans="4:7" x14ac:dyDescent="0.2">
      <c r="D244" s="221"/>
      <c r="E244" s="221"/>
      <c r="F244" s="221"/>
      <c r="G244" s="220"/>
    </row>
    <row r="245" spans="4:7" x14ac:dyDescent="0.2">
      <c r="D245" s="221"/>
      <c r="E245" s="221"/>
      <c r="F245" s="221"/>
      <c r="G245" s="220"/>
    </row>
    <row r="246" spans="4:7" x14ac:dyDescent="0.2">
      <c r="D246" s="221"/>
      <c r="E246" s="221"/>
      <c r="F246" s="221"/>
      <c r="G246" s="220"/>
    </row>
    <row r="247" spans="4:7" x14ac:dyDescent="0.2">
      <c r="D247" s="221"/>
      <c r="E247" s="221"/>
      <c r="F247" s="221"/>
      <c r="G247" s="220"/>
    </row>
    <row r="248" spans="4:7" x14ac:dyDescent="0.2">
      <c r="D248" s="221"/>
      <c r="E248" s="221"/>
      <c r="F248" s="221"/>
      <c r="G248" s="220"/>
    </row>
    <row r="249" spans="4:7" x14ac:dyDescent="0.2">
      <c r="D249" s="221"/>
      <c r="E249" s="221"/>
      <c r="F249" s="221"/>
      <c r="G249" s="220"/>
    </row>
    <row r="250" spans="4:7" x14ac:dyDescent="0.2">
      <c r="D250" s="221"/>
      <c r="E250" s="221"/>
      <c r="F250" s="221"/>
      <c r="G250" s="220"/>
    </row>
    <row r="251" spans="4:7" x14ac:dyDescent="0.2">
      <c r="D251" s="221"/>
      <c r="E251" s="221"/>
      <c r="F251" s="221"/>
      <c r="G251" s="220"/>
    </row>
    <row r="252" spans="4:7" x14ac:dyDescent="0.2">
      <c r="D252" s="221"/>
      <c r="E252" s="221"/>
      <c r="F252" s="221"/>
      <c r="G252" s="220"/>
    </row>
    <row r="253" spans="4:7" x14ac:dyDescent="0.2">
      <c r="D253" s="221"/>
      <c r="E253" s="221"/>
      <c r="F253" s="221"/>
      <c r="G253" s="220"/>
    </row>
    <row r="254" spans="4:7" x14ac:dyDescent="0.2">
      <c r="D254" s="221"/>
      <c r="E254" s="221"/>
      <c r="F254" s="221"/>
      <c r="G254" s="220"/>
    </row>
    <row r="255" spans="4:7" x14ac:dyDescent="0.2">
      <c r="D255" s="221"/>
      <c r="E255" s="221"/>
      <c r="F255" s="221"/>
      <c r="G255" s="220"/>
    </row>
    <row r="256" spans="4:7" x14ac:dyDescent="0.2">
      <c r="D256" s="221"/>
      <c r="E256" s="221"/>
      <c r="F256" s="221"/>
      <c r="G256" s="220"/>
    </row>
    <row r="257" spans="4:7" x14ac:dyDescent="0.2">
      <c r="D257" s="221"/>
      <c r="E257" s="221"/>
      <c r="F257" s="221"/>
      <c r="G257" s="220"/>
    </row>
    <row r="258" spans="4:7" x14ac:dyDescent="0.2">
      <c r="D258" s="221"/>
      <c r="E258" s="221"/>
      <c r="F258" s="221"/>
      <c r="G258" s="220"/>
    </row>
  </sheetData>
  <mergeCells count="14">
    <mergeCell ref="A107:G107"/>
    <mergeCell ref="A1:H1"/>
    <mergeCell ref="A2:H2"/>
    <mergeCell ref="A4:C4"/>
    <mergeCell ref="E29:G29"/>
    <mergeCell ref="A9:D10"/>
    <mergeCell ref="A11:A12"/>
    <mergeCell ref="B11:D11"/>
    <mergeCell ref="A29:A30"/>
    <mergeCell ref="B29:B30"/>
    <mergeCell ref="C29:C30"/>
    <mergeCell ref="D29:D30"/>
    <mergeCell ref="A99:A100"/>
    <mergeCell ref="C98:C100"/>
  </mergeCells>
  <pageMargins left="0.39370078740157483" right="0.39370078740157483" top="0.74803149606299213" bottom="0.39370078740157483" header="0.31496062992125984" footer="0.31496062992125984"/>
  <pageSetup scale="91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X57"/>
  <sheetViews>
    <sheetView zoomScale="90" zoomScaleNormal="90" workbookViewId="0">
      <selection activeCell="A2" sqref="A2:S2"/>
    </sheetView>
  </sheetViews>
  <sheetFormatPr baseColWidth="10" defaultColWidth="11.42578125" defaultRowHeight="15" x14ac:dyDescent="0.3"/>
  <cols>
    <col min="1" max="1" width="12.7109375" style="7" customWidth="1"/>
    <col min="2" max="2" width="11.42578125" style="7"/>
    <col min="3" max="3" width="31.85546875" style="7" customWidth="1"/>
    <col min="4" max="8" width="11.42578125" style="7"/>
    <col min="9" max="9" width="12.140625" style="7" customWidth="1"/>
    <col min="10" max="13" width="11.42578125" style="7"/>
    <col min="14" max="14" width="14.7109375" style="7" customWidth="1"/>
    <col min="15" max="15" width="12.28515625" style="7" customWidth="1"/>
    <col min="16" max="16" width="11.42578125" style="7"/>
    <col min="17" max="17" width="12.5703125" style="7" customWidth="1"/>
    <col min="18" max="18" width="14" style="7" customWidth="1"/>
    <col min="19" max="19" width="12.85546875" style="7" customWidth="1"/>
    <col min="20" max="22" width="4" style="7" customWidth="1"/>
    <col min="23" max="16384" width="11.42578125" style="7"/>
  </cols>
  <sheetData>
    <row r="1" spans="1:20" ht="21.75" customHeight="1" x14ac:dyDescent="0.45">
      <c r="A1" s="395" t="str">
        <f>CONCATENATE("HOJA DE TRABAJO DE",VLOOKUP(A2,Hoja1!$B$1:$E$34,4,FALSE))</f>
        <v>HOJA DE TRABAJO DE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20" ht="21.75" customHeight="1" x14ac:dyDescent="0.3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10"/>
    </row>
    <row r="4" spans="1:20" x14ac:dyDescent="0.3">
      <c r="D4" s="413" t="s">
        <v>2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5"/>
    </row>
    <row r="6" spans="1:20" ht="39.6" customHeight="1" x14ac:dyDescent="0.35">
      <c r="E6" s="291"/>
      <c r="F6" s="402" t="s">
        <v>3</v>
      </c>
      <c r="G6" s="419" t="s">
        <v>4</v>
      </c>
      <c r="H6" s="420"/>
      <c r="I6" s="420"/>
      <c r="J6" s="420"/>
      <c r="K6" s="420"/>
      <c r="L6" s="420"/>
      <c r="M6" s="421"/>
      <c r="N6" s="402" t="s">
        <v>3</v>
      </c>
    </row>
    <row r="7" spans="1:20" ht="60" customHeight="1" thickBot="1" x14ac:dyDescent="0.35">
      <c r="F7" s="403"/>
      <c r="G7" s="311" t="str">
        <f>B29</f>
        <v>SUBSIDIOS FEDERALES PARA ORGANISMOS DESCENTRALIZADOS ESTATALES       U006</v>
      </c>
      <c r="H7" s="311" t="str">
        <f>B31</f>
        <v>PROGRAMA PARA EL DESARROLLO PROFESIONAL DOCENTE (PRODEP)                   S247</v>
      </c>
      <c r="I7" s="311" t="str">
        <f>B33</f>
        <v>EXTRAORDINARIO                                                                                                          U006</v>
      </c>
      <c r="J7" s="311" t="str">
        <f>B35</f>
        <v>AAA</v>
      </c>
      <c r="K7" s="311" t="str">
        <f>B37</f>
        <v>BBB</v>
      </c>
      <c r="L7" s="311" t="str">
        <f>B39</f>
        <v>CCC</v>
      </c>
      <c r="M7" s="311" t="str">
        <f>B41</f>
        <v/>
      </c>
      <c r="N7" s="417"/>
    </row>
    <row r="8" spans="1:20" x14ac:dyDescent="0.3">
      <c r="F8" s="312" t="s">
        <v>5</v>
      </c>
      <c r="G8" s="313">
        <f>D30</f>
        <v>0</v>
      </c>
      <c r="H8" s="314">
        <f>D32</f>
        <v>0</v>
      </c>
      <c r="I8" s="314">
        <f>D34</f>
        <v>0</v>
      </c>
      <c r="J8" s="314">
        <f>D36</f>
        <v>0</v>
      </c>
      <c r="K8" s="314">
        <f>D38</f>
        <v>0</v>
      </c>
      <c r="L8" s="314">
        <f>D40</f>
        <v>0</v>
      </c>
      <c r="M8" s="314">
        <f>D42</f>
        <v>0</v>
      </c>
      <c r="N8" s="315" t="s">
        <v>5</v>
      </c>
    </row>
    <row r="9" spans="1:20" x14ac:dyDescent="0.3">
      <c r="F9" s="316" t="s">
        <v>6</v>
      </c>
      <c r="G9" s="317">
        <f>E30</f>
        <v>0</v>
      </c>
      <c r="H9" s="318">
        <f>E32</f>
        <v>0</v>
      </c>
      <c r="I9" s="318">
        <f>E34</f>
        <v>0</v>
      </c>
      <c r="J9" s="318">
        <f>E36</f>
        <v>0</v>
      </c>
      <c r="K9" s="318">
        <f>E38</f>
        <v>0</v>
      </c>
      <c r="L9" s="318">
        <f>E40</f>
        <v>0</v>
      </c>
      <c r="M9" s="318">
        <f>E42</f>
        <v>0</v>
      </c>
      <c r="N9" s="319" t="s">
        <v>6</v>
      </c>
    </row>
    <row r="10" spans="1:20" x14ac:dyDescent="0.3">
      <c r="F10" s="316" t="s">
        <v>7</v>
      </c>
      <c r="G10" s="317">
        <f>F30</f>
        <v>0</v>
      </c>
      <c r="H10" s="318">
        <f>F32</f>
        <v>0</v>
      </c>
      <c r="I10" s="318">
        <f>F34</f>
        <v>0</v>
      </c>
      <c r="J10" s="318">
        <f>F36</f>
        <v>0</v>
      </c>
      <c r="K10" s="318">
        <f>F38</f>
        <v>0</v>
      </c>
      <c r="L10" s="318">
        <f>F40</f>
        <v>0</v>
      </c>
      <c r="M10" s="318">
        <f>F42</f>
        <v>0</v>
      </c>
      <c r="N10" s="319" t="s">
        <v>7</v>
      </c>
    </row>
    <row r="11" spans="1:20" x14ac:dyDescent="0.3">
      <c r="F11" s="316" t="s">
        <v>8</v>
      </c>
      <c r="G11" s="317">
        <f>H30</f>
        <v>0</v>
      </c>
      <c r="H11" s="318">
        <f>H32</f>
        <v>0</v>
      </c>
      <c r="I11" s="318">
        <f>H34</f>
        <v>0</v>
      </c>
      <c r="J11" s="318">
        <f>H36</f>
        <v>0</v>
      </c>
      <c r="K11" s="318">
        <f>H38</f>
        <v>0</v>
      </c>
      <c r="L11" s="318">
        <f>H40</f>
        <v>0</v>
      </c>
      <c r="M11" s="318">
        <f>H42</f>
        <v>0</v>
      </c>
      <c r="N11" s="319" t="s">
        <v>8</v>
      </c>
    </row>
    <row r="12" spans="1:20" x14ac:dyDescent="0.3">
      <c r="F12" s="316" t="s">
        <v>9</v>
      </c>
      <c r="G12" s="317">
        <f>I30</f>
        <v>0</v>
      </c>
      <c r="H12" s="318">
        <f>I32</f>
        <v>0</v>
      </c>
      <c r="I12" s="318">
        <f>I34</f>
        <v>0</v>
      </c>
      <c r="J12" s="318">
        <f>I36</f>
        <v>0</v>
      </c>
      <c r="K12" s="318">
        <f>I38</f>
        <v>0</v>
      </c>
      <c r="L12" s="318">
        <f>I40</f>
        <v>0</v>
      </c>
      <c r="M12" s="318">
        <f>I42</f>
        <v>0</v>
      </c>
      <c r="N12" s="319" t="s">
        <v>9</v>
      </c>
    </row>
    <row r="13" spans="1:20" x14ac:dyDescent="0.3">
      <c r="F13" s="316" t="s">
        <v>10</v>
      </c>
      <c r="G13" s="317">
        <f>J30</f>
        <v>0</v>
      </c>
      <c r="H13" s="318">
        <f>J32</f>
        <v>0</v>
      </c>
      <c r="I13" s="318">
        <f>J34</f>
        <v>0</v>
      </c>
      <c r="J13" s="318">
        <f>J36</f>
        <v>0</v>
      </c>
      <c r="K13" s="318">
        <f>J38</f>
        <v>0</v>
      </c>
      <c r="L13" s="318">
        <f>J40</f>
        <v>0</v>
      </c>
      <c r="M13" s="318">
        <f>J42</f>
        <v>0</v>
      </c>
      <c r="N13" s="319" t="s">
        <v>10</v>
      </c>
    </row>
    <row r="14" spans="1:20" x14ac:dyDescent="0.3">
      <c r="F14" s="316" t="s">
        <v>11</v>
      </c>
      <c r="G14" s="320">
        <f>L30</f>
        <v>0</v>
      </c>
      <c r="H14" s="321">
        <f>L32</f>
        <v>0</v>
      </c>
      <c r="I14" s="321">
        <f>L34</f>
        <v>0</v>
      </c>
      <c r="J14" s="321">
        <f>L36</f>
        <v>0</v>
      </c>
      <c r="K14" s="321">
        <f>L38</f>
        <v>0</v>
      </c>
      <c r="L14" s="321">
        <f>L40</f>
        <v>0</v>
      </c>
      <c r="M14" s="321">
        <f>L42</f>
        <v>0</v>
      </c>
      <c r="N14" s="319" t="s">
        <v>11</v>
      </c>
    </row>
    <row r="15" spans="1:20" x14ac:dyDescent="0.3">
      <c r="F15" s="316" t="s">
        <v>12</v>
      </c>
      <c r="G15" s="320">
        <f>M30</f>
        <v>0</v>
      </c>
      <c r="H15" s="321">
        <f>M32</f>
        <v>0</v>
      </c>
      <c r="I15" s="321">
        <f>M34</f>
        <v>0</v>
      </c>
      <c r="J15" s="321">
        <f>M36</f>
        <v>0</v>
      </c>
      <c r="K15" s="321">
        <f>M38</f>
        <v>0</v>
      </c>
      <c r="L15" s="321">
        <f>M40</f>
        <v>0</v>
      </c>
      <c r="M15" s="321">
        <f>M42</f>
        <v>0</v>
      </c>
      <c r="N15" s="319" t="s">
        <v>12</v>
      </c>
    </row>
    <row r="16" spans="1:20" x14ac:dyDescent="0.3">
      <c r="F16" s="322" t="s">
        <v>13</v>
      </c>
      <c r="G16" s="320">
        <f>N30</f>
        <v>0</v>
      </c>
      <c r="H16" s="321">
        <f>N32</f>
        <v>0</v>
      </c>
      <c r="I16" s="321">
        <f>N34</f>
        <v>0</v>
      </c>
      <c r="J16" s="321">
        <f>N36</f>
        <v>0</v>
      </c>
      <c r="K16" s="321">
        <f>N38</f>
        <v>0</v>
      </c>
      <c r="L16" s="321">
        <f>N40</f>
        <v>0</v>
      </c>
      <c r="M16" s="321">
        <f>N42</f>
        <v>0</v>
      </c>
      <c r="N16" s="323" t="s">
        <v>13</v>
      </c>
    </row>
    <row r="17" spans="1:24" x14ac:dyDescent="0.3">
      <c r="F17" s="316" t="s">
        <v>14</v>
      </c>
      <c r="G17" s="320">
        <f>P30</f>
        <v>0</v>
      </c>
      <c r="H17" s="321">
        <f>P32</f>
        <v>0</v>
      </c>
      <c r="I17" s="321">
        <f>P34</f>
        <v>0</v>
      </c>
      <c r="J17" s="321">
        <f>P36</f>
        <v>0</v>
      </c>
      <c r="K17" s="321">
        <f>P38</f>
        <v>0</v>
      </c>
      <c r="L17" s="321">
        <f>P40</f>
        <v>0</v>
      </c>
      <c r="M17" s="321">
        <f>P42</f>
        <v>0</v>
      </c>
      <c r="N17" s="319" t="s">
        <v>14</v>
      </c>
    </row>
    <row r="18" spans="1:24" x14ac:dyDescent="0.3">
      <c r="F18" s="316" t="s">
        <v>15</v>
      </c>
      <c r="G18" s="320">
        <f>Q30</f>
        <v>0</v>
      </c>
      <c r="H18" s="321">
        <f>Q32</f>
        <v>0</v>
      </c>
      <c r="I18" s="321">
        <f>Q34</f>
        <v>0</v>
      </c>
      <c r="J18" s="321">
        <f>Q36</f>
        <v>0</v>
      </c>
      <c r="K18" s="321">
        <f>Q38</f>
        <v>0</v>
      </c>
      <c r="L18" s="321">
        <f>Q40</f>
        <v>0</v>
      </c>
      <c r="M18" s="321">
        <f>Q42</f>
        <v>0</v>
      </c>
      <c r="N18" s="319" t="s">
        <v>15</v>
      </c>
    </row>
    <row r="19" spans="1:24" x14ac:dyDescent="0.3">
      <c r="F19" s="316" t="s">
        <v>16</v>
      </c>
      <c r="G19" s="320">
        <f>R30</f>
        <v>0</v>
      </c>
      <c r="H19" s="321">
        <f>R32</f>
        <v>0</v>
      </c>
      <c r="I19" s="321">
        <f>R34</f>
        <v>0</v>
      </c>
      <c r="J19" s="321">
        <f>R36</f>
        <v>0</v>
      </c>
      <c r="K19" s="321">
        <f>R38</f>
        <v>0</v>
      </c>
      <c r="L19" s="321">
        <f>R40</f>
        <v>0</v>
      </c>
      <c r="M19" s="321">
        <f>R42</f>
        <v>0</v>
      </c>
      <c r="N19" s="319" t="s">
        <v>16</v>
      </c>
    </row>
    <row r="20" spans="1:24" ht="15.75" thickBot="1" x14ac:dyDescent="0.35">
      <c r="F20" s="324"/>
      <c r="G20" s="325"/>
      <c r="H20" s="326"/>
      <c r="I20" s="326"/>
      <c r="J20" s="327"/>
      <c r="K20" s="326"/>
      <c r="L20" s="327"/>
      <c r="M20" s="327"/>
      <c r="N20" s="328"/>
    </row>
    <row r="21" spans="1:24" x14ac:dyDescent="0.3">
      <c r="F21" s="329"/>
      <c r="G21" s="330">
        <f t="shared" ref="G21:M21" si="0">SUM(G8:G19)</f>
        <v>0</v>
      </c>
      <c r="H21" s="330">
        <f t="shared" si="0"/>
        <v>0</v>
      </c>
      <c r="I21" s="330">
        <f t="shared" si="0"/>
        <v>0</v>
      </c>
      <c r="J21" s="330">
        <f t="shared" si="0"/>
        <v>0</v>
      </c>
      <c r="K21" s="330">
        <f t="shared" si="0"/>
        <v>0</v>
      </c>
      <c r="L21" s="330">
        <f t="shared" si="0"/>
        <v>0</v>
      </c>
      <c r="M21" s="330">
        <f t="shared" si="0"/>
        <v>0</v>
      </c>
      <c r="N21" s="331"/>
    </row>
    <row r="22" spans="1:24" x14ac:dyDescent="0.3">
      <c r="D22" s="329"/>
      <c r="E22" s="332"/>
      <c r="F22" s="332"/>
      <c r="G22" s="332"/>
      <c r="H22" s="332"/>
      <c r="I22" s="332"/>
      <c r="J22" s="332"/>
      <c r="K22" s="332"/>
      <c r="L22" s="332"/>
      <c r="M22" s="332"/>
      <c r="N22" s="332"/>
    </row>
    <row r="23" spans="1:24" ht="15.75" thickBot="1" x14ac:dyDescent="0.35">
      <c r="D23" s="329"/>
      <c r="E23" s="333"/>
      <c r="G23" s="334"/>
      <c r="H23" s="334"/>
      <c r="I23" s="334"/>
      <c r="L23" s="335" t="s">
        <v>17</v>
      </c>
      <c r="M23" s="336">
        <f>SUM(G21:M21)</f>
        <v>0</v>
      </c>
      <c r="N23" s="86"/>
    </row>
    <row r="24" spans="1:24" ht="15.75" thickTop="1" x14ac:dyDescent="0.3">
      <c r="D24" s="329"/>
      <c r="E24" s="333"/>
      <c r="F24" s="333"/>
      <c r="G24" s="333"/>
      <c r="H24" s="333"/>
      <c r="I24" s="333"/>
      <c r="J24" s="337"/>
      <c r="K24" s="329"/>
      <c r="L24" s="338"/>
      <c r="M24" s="338"/>
      <c r="N24" s="338"/>
      <c r="O24" s="339"/>
      <c r="P24" s="338"/>
    </row>
    <row r="25" spans="1:24" x14ac:dyDescent="0.3">
      <c r="B25" s="418" t="s">
        <v>18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</row>
    <row r="26" spans="1:24" x14ac:dyDescent="0.3">
      <c r="B26" s="404" t="s">
        <v>19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24" ht="24" customHeight="1" x14ac:dyDescent="0.3">
      <c r="A27" s="405" t="s">
        <v>20</v>
      </c>
      <c r="B27" s="407" t="s">
        <v>21</v>
      </c>
      <c r="C27" s="408"/>
      <c r="D27" s="397" t="s">
        <v>22</v>
      </c>
      <c r="E27" s="398"/>
      <c r="F27" s="399"/>
      <c r="G27" s="340" t="s">
        <v>23</v>
      </c>
      <c r="H27" s="397" t="s">
        <v>24</v>
      </c>
      <c r="I27" s="398"/>
      <c r="J27" s="399"/>
      <c r="K27" s="340" t="s">
        <v>23</v>
      </c>
      <c r="L27" s="397" t="s">
        <v>25</v>
      </c>
      <c r="M27" s="398"/>
      <c r="N27" s="399"/>
      <c r="O27" s="340" t="s">
        <v>23</v>
      </c>
      <c r="P27" s="397" t="s">
        <v>26</v>
      </c>
      <c r="Q27" s="398"/>
      <c r="R27" s="399"/>
      <c r="S27" s="340" t="s">
        <v>23</v>
      </c>
    </row>
    <row r="28" spans="1:24" x14ac:dyDescent="0.3">
      <c r="A28" s="406"/>
      <c r="B28" s="409"/>
      <c r="C28" s="410"/>
      <c r="D28" s="341" t="s">
        <v>5</v>
      </c>
      <c r="E28" s="341" t="s">
        <v>6</v>
      </c>
      <c r="F28" s="341" t="s">
        <v>7</v>
      </c>
      <c r="G28" s="342" t="s">
        <v>27</v>
      </c>
      <c r="H28" s="343" t="s">
        <v>8</v>
      </c>
      <c r="I28" s="343" t="s">
        <v>9</v>
      </c>
      <c r="J28" s="343" t="s">
        <v>10</v>
      </c>
      <c r="K28" s="342" t="s">
        <v>27</v>
      </c>
      <c r="L28" s="343" t="s">
        <v>11</v>
      </c>
      <c r="M28" s="343" t="s">
        <v>12</v>
      </c>
      <c r="N28" s="343" t="s">
        <v>13</v>
      </c>
      <c r="O28" s="342" t="s">
        <v>27</v>
      </c>
      <c r="P28" s="343" t="s">
        <v>14</v>
      </c>
      <c r="Q28" s="343" t="s">
        <v>15</v>
      </c>
      <c r="R28" s="343" t="s">
        <v>16</v>
      </c>
      <c r="S28" s="342" t="s">
        <v>27</v>
      </c>
    </row>
    <row r="29" spans="1:24" s="68" customFormat="1" ht="30" customHeight="1" x14ac:dyDescent="0.25">
      <c r="A29" s="391" t="str">
        <f>C49</f>
        <v>U006</v>
      </c>
      <c r="B29" s="400" t="str">
        <f>D49</f>
        <v>SUBSIDIOS FEDERALES PARA ORGANISMOS DESCENTRALIZADOS ESTATALES       U006</v>
      </c>
      <c r="C29" s="401"/>
      <c r="D29" s="344">
        <f>D30</f>
        <v>0</v>
      </c>
      <c r="E29" s="344">
        <f>D29+E30</f>
        <v>0</v>
      </c>
      <c r="F29" s="344">
        <f>E29+F30</f>
        <v>0</v>
      </c>
      <c r="G29" s="345">
        <f>F29</f>
        <v>0</v>
      </c>
      <c r="H29" s="346">
        <f>F29+H30</f>
        <v>0</v>
      </c>
      <c r="I29" s="346">
        <f>H29+I30</f>
        <v>0</v>
      </c>
      <c r="J29" s="346">
        <f>I29+J30</f>
        <v>0</v>
      </c>
      <c r="K29" s="345">
        <f t="shared" ref="K29" si="1">J29</f>
        <v>0</v>
      </c>
      <c r="L29" s="346">
        <f>J29+L30</f>
        <v>0</v>
      </c>
      <c r="M29" s="346">
        <f>L29+M30</f>
        <v>0</v>
      </c>
      <c r="N29" s="346">
        <f>M29+N30</f>
        <v>0</v>
      </c>
      <c r="O29" s="345">
        <f t="shared" ref="O29" si="2">N29</f>
        <v>0</v>
      </c>
      <c r="P29" s="346">
        <f>N29+P30</f>
        <v>0</v>
      </c>
      <c r="Q29" s="346">
        <f>P29+Q30</f>
        <v>0</v>
      </c>
      <c r="R29" s="346">
        <f>Q29+R30</f>
        <v>0</v>
      </c>
      <c r="S29" s="345">
        <f t="shared" ref="S29" si="3">R29</f>
        <v>0</v>
      </c>
    </row>
    <row r="30" spans="1:24" s="348" customFormat="1" ht="18" customHeight="1" x14ac:dyDescent="0.2">
      <c r="A30" s="392"/>
      <c r="B30" s="393" t="s">
        <v>28</v>
      </c>
      <c r="C30" s="394"/>
      <c r="D30" s="193"/>
      <c r="E30" s="193"/>
      <c r="F30" s="193"/>
      <c r="G30" s="347">
        <f>D30+E30+F30</f>
        <v>0</v>
      </c>
      <c r="H30" s="193"/>
      <c r="I30" s="193"/>
      <c r="J30" s="193"/>
      <c r="K30" s="347">
        <f t="shared" ref="K30" si="4">H30+I30+J30</f>
        <v>0</v>
      </c>
      <c r="L30" s="193"/>
      <c r="M30" s="193"/>
      <c r="N30" s="193"/>
      <c r="O30" s="347">
        <f t="shared" ref="O30" si="5">L30+M30+N30</f>
        <v>0</v>
      </c>
      <c r="P30" s="193"/>
      <c r="Q30" s="193"/>
      <c r="R30" s="193"/>
      <c r="S30" s="347">
        <f t="shared" ref="S30" si="6">P30+Q30+R30</f>
        <v>0</v>
      </c>
      <c r="X30" s="349"/>
    </row>
    <row r="31" spans="1:24" s="68" customFormat="1" ht="36" customHeight="1" x14ac:dyDescent="0.25">
      <c r="A31" s="391" t="str">
        <f>C50</f>
        <v>S247</v>
      </c>
      <c r="B31" s="400" t="str">
        <f>D50</f>
        <v>PROGRAMA PARA EL DESARROLLO PROFESIONAL DOCENTE (PRODEP)                   S247</v>
      </c>
      <c r="C31" s="401"/>
      <c r="D31" s="344">
        <f t="shared" ref="D31" si="7">D32</f>
        <v>0</v>
      </c>
      <c r="E31" s="344">
        <f t="shared" ref="E31:F31" si="8">D31+E32</f>
        <v>0</v>
      </c>
      <c r="F31" s="344">
        <f t="shared" si="8"/>
        <v>0</v>
      </c>
      <c r="G31" s="345">
        <f t="shared" ref="G31" si="9">F31</f>
        <v>0</v>
      </c>
      <c r="H31" s="346">
        <f t="shared" ref="H31" si="10">F31+H32</f>
        <v>0</v>
      </c>
      <c r="I31" s="346">
        <f t="shared" ref="I31:J31" si="11">H31+I32</f>
        <v>0</v>
      </c>
      <c r="J31" s="346">
        <f t="shared" si="11"/>
        <v>0</v>
      </c>
      <c r="K31" s="345">
        <f t="shared" ref="K31" si="12">J31</f>
        <v>0</v>
      </c>
      <c r="L31" s="346">
        <f t="shared" ref="L31" si="13">J31+L32</f>
        <v>0</v>
      </c>
      <c r="M31" s="346">
        <f t="shared" ref="M31:N31" si="14">L31+M32</f>
        <v>0</v>
      </c>
      <c r="N31" s="346">
        <f t="shared" si="14"/>
        <v>0</v>
      </c>
      <c r="O31" s="345">
        <f t="shared" ref="O31" si="15">N31</f>
        <v>0</v>
      </c>
      <c r="P31" s="346">
        <f t="shared" ref="P31" si="16">N31+P32</f>
        <v>0</v>
      </c>
      <c r="Q31" s="346">
        <f t="shared" ref="Q31:R31" si="17">P31+Q32</f>
        <v>0</v>
      </c>
      <c r="R31" s="346">
        <f t="shared" si="17"/>
        <v>0</v>
      </c>
      <c r="S31" s="345">
        <f t="shared" ref="S31" si="18">R31</f>
        <v>0</v>
      </c>
    </row>
    <row r="32" spans="1:24" s="348" customFormat="1" ht="18" customHeight="1" x14ac:dyDescent="0.2">
      <c r="A32" s="392"/>
      <c r="B32" s="393" t="s">
        <v>28</v>
      </c>
      <c r="C32" s="394"/>
      <c r="D32" s="193"/>
      <c r="E32" s="193"/>
      <c r="F32" s="193"/>
      <c r="G32" s="347">
        <f t="shared" ref="G32" si="19">D32+E32+F32</f>
        <v>0</v>
      </c>
      <c r="H32" s="193"/>
      <c r="I32" s="193"/>
      <c r="J32" s="193"/>
      <c r="K32" s="347">
        <f t="shared" ref="K32" si="20">H32+I32+J32</f>
        <v>0</v>
      </c>
      <c r="L32" s="193"/>
      <c r="M32" s="193"/>
      <c r="N32" s="193"/>
      <c r="O32" s="347">
        <f t="shared" ref="O32" si="21">L32+M32+N32</f>
        <v>0</v>
      </c>
      <c r="P32" s="193"/>
      <c r="Q32" s="193"/>
      <c r="R32" s="193"/>
      <c r="S32" s="347">
        <f t="shared" ref="S32" si="22">P32+Q32+R32</f>
        <v>0</v>
      </c>
    </row>
    <row r="33" spans="1:19" s="68" customFormat="1" ht="36.75" customHeight="1" x14ac:dyDescent="0.25">
      <c r="A33" s="391" t="str">
        <f>IF(C51="","",C51)</f>
        <v>U006</v>
      </c>
      <c r="B33" s="411" t="str">
        <f>D51</f>
        <v>EXTRAORDINARIO                                                                                                          U006</v>
      </c>
      <c r="C33" s="412"/>
      <c r="D33" s="344">
        <f t="shared" ref="D33" si="23">D34</f>
        <v>0</v>
      </c>
      <c r="E33" s="344">
        <f t="shared" ref="E33:F33" si="24">D33+E34</f>
        <v>0</v>
      </c>
      <c r="F33" s="344">
        <f t="shared" si="24"/>
        <v>0</v>
      </c>
      <c r="G33" s="345">
        <f t="shared" ref="G33" si="25">F33</f>
        <v>0</v>
      </c>
      <c r="H33" s="346">
        <f t="shared" ref="H33" si="26">F33+H34</f>
        <v>0</v>
      </c>
      <c r="I33" s="346">
        <f t="shared" ref="I33:J33" si="27">H33+I34</f>
        <v>0</v>
      </c>
      <c r="J33" s="346">
        <f t="shared" si="27"/>
        <v>0</v>
      </c>
      <c r="K33" s="345">
        <f t="shared" ref="K33" si="28">J33</f>
        <v>0</v>
      </c>
      <c r="L33" s="346">
        <f t="shared" ref="L33" si="29">J33+L34</f>
        <v>0</v>
      </c>
      <c r="M33" s="346">
        <f t="shared" ref="M33:N33" si="30">L33+M34</f>
        <v>0</v>
      </c>
      <c r="N33" s="346">
        <f t="shared" si="30"/>
        <v>0</v>
      </c>
      <c r="O33" s="345">
        <f t="shared" ref="O33" si="31">N33</f>
        <v>0</v>
      </c>
      <c r="P33" s="346">
        <f t="shared" ref="P33" si="32">N33+P34</f>
        <v>0</v>
      </c>
      <c r="Q33" s="346">
        <f t="shared" ref="Q33:R33" si="33">P33+Q34</f>
        <v>0</v>
      </c>
      <c r="R33" s="346">
        <f t="shared" si="33"/>
        <v>0</v>
      </c>
      <c r="S33" s="345">
        <f t="shared" ref="S33" si="34">R33</f>
        <v>0</v>
      </c>
    </row>
    <row r="34" spans="1:19" s="348" customFormat="1" ht="18" customHeight="1" x14ac:dyDescent="0.2">
      <c r="A34" s="392"/>
      <c r="B34" s="393" t="s">
        <v>28</v>
      </c>
      <c r="C34" s="394"/>
      <c r="D34" s="193"/>
      <c r="E34" s="193"/>
      <c r="F34" s="193"/>
      <c r="G34" s="347">
        <f t="shared" ref="G34" si="35">D34+E34+F34</f>
        <v>0</v>
      </c>
      <c r="H34" s="193"/>
      <c r="I34" s="193"/>
      <c r="J34" s="193"/>
      <c r="K34" s="347">
        <f t="shared" ref="K34" si="36">H34+I34+J34</f>
        <v>0</v>
      </c>
      <c r="L34" s="193"/>
      <c r="M34" s="193"/>
      <c r="N34" s="193"/>
      <c r="O34" s="347">
        <f t="shared" ref="O34" si="37">L34+M34+N34</f>
        <v>0</v>
      </c>
      <c r="P34" s="193"/>
      <c r="Q34" s="193"/>
      <c r="R34" s="193"/>
      <c r="S34" s="347">
        <f t="shared" ref="S34" si="38">P34+Q34+R34</f>
        <v>0</v>
      </c>
    </row>
    <row r="35" spans="1:19" s="68" customFormat="1" ht="38.25" customHeight="1" x14ac:dyDescent="0.25">
      <c r="A35" s="391" t="str">
        <f>IF(C52="","",C52)</f>
        <v/>
      </c>
      <c r="B35" s="411" t="str">
        <f>D52</f>
        <v>AAA</v>
      </c>
      <c r="C35" s="401"/>
      <c r="D35" s="344">
        <f t="shared" ref="D35" si="39">D36</f>
        <v>0</v>
      </c>
      <c r="E35" s="344">
        <f t="shared" ref="E35:F35" si="40">D35+E36</f>
        <v>0</v>
      </c>
      <c r="F35" s="344">
        <f t="shared" si="40"/>
        <v>0</v>
      </c>
      <c r="G35" s="345">
        <f t="shared" ref="G35" si="41">F35</f>
        <v>0</v>
      </c>
      <c r="H35" s="346">
        <f t="shared" ref="H35" si="42">F35+H36</f>
        <v>0</v>
      </c>
      <c r="I35" s="346">
        <f t="shared" ref="I35:J35" si="43">H35+I36</f>
        <v>0</v>
      </c>
      <c r="J35" s="346">
        <f t="shared" si="43"/>
        <v>0</v>
      </c>
      <c r="K35" s="345">
        <f t="shared" ref="K35" si="44">J35</f>
        <v>0</v>
      </c>
      <c r="L35" s="346">
        <f t="shared" ref="L35" si="45">J35+L36</f>
        <v>0</v>
      </c>
      <c r="M35" s="346">
        <f t="shared" ref="M35:N35" si="46">L35+M36</f>
        <v>0</v>
      </c>
      <c r="N35" s="346">
        <f t="shared" si="46"/>
        <v>0</v>
      </c>
      <c r="O35" s="345">
        <f t="shared" ref="O35" si="47">N35</f>
        <v>0</v>
      </c>
      <c r="P35" s="346">
        <f t="shared" ref="P35" si="48">N35+P36</f>
        <v>0</v>
      </c>
      <c r="Q35" s="346">
        <f t="shared" ref="Q35:R35" si="49">P35+Q36</f>
        <v>0</v>
      </c>
      <c r="R35" s="346">
        <f t="shared" si="49"/>
        <v>0</v>
      </c>
      <c r="S35" s="345">
        <f t="shared" ref="S35" si="50">R35</f>
        <v>0</v>
      </c>
    </row>
    <row r="36" spans="1:19" s="348" customFormat="1" ht="18" customHeight="1" x14ac:dyDescent="0.2">
      <c r="A36" s="392"/>
      <c r="B36" s="393" t="s">
        <v>28</v>
      </c>
      <c r="C36" s="394"/>
      <c r="D36" s="193"/>
      <c r="E36" s="193"/>
      <c r="F36" s="193"/>
      <c r="G36" s="347">
        <f t="shared" ref="G36" si="51">D36+E36+F36</f>
        <v>0</v>
      </c>
      <c r="H36" s="193"/>
      <c r="I36" s="193"/>
      <c r="J36" s="193"/>
      <c r="K36" s="347">
        <f t="shared" ref="K36" si="52">H36+I36+J36</f>
        <v>0</v>
      </c>
      <c r="L36" s="193"/>
      <c r="M36" s="193"/>
      <c r="N36" s="193"/>
      <c r="O36" s="347">
        <f t="shared" ref="O36" si="53">L36+M36+N36</f>
        <v>0</v>
      </c>
      <c r="P36" s="193"/>
      <c r="Q36" s="193"/>
      <c r="R36" s="193"/>
      <c r="S36" s="347">
        <f t="shared" ref="S36" si="54">P36+Q36+R36</f>
        <v>0</v>
      </c>
    </row>
    <row r="37" spans="1:19" s="68" customFormat="1" ht="30" customHeight="1" x14ac:dyDescent="0.25">
      <c r="A37" s="391" t="str">
        <f>IF(C53="","",C53)</f>
        <v/>
      </c>
      <c r="B37" s="400" t="str">
        <f>IF(D53="","",D53)</f>
        <v>BBB</v>
      </c>
      <c r="C37" s="401"/>
      <c r="D37" s="344">
        <f t="shared" ref="D37:D41" si="55">D38</f>
        <v>0</v>
      </c>
      <c r="E37" s="344">
        <f t="shared" ref="E37:F37" si="56">D37+E38</f>
        <v>0</v>
      </c>
      <c r="F37" s="344">
        <f t="shared" si="56"/>
        <v>0</v>
      </c>
      <c r="G37" s="345">
        <f t="shared" ref="G37" si="57">F37</f>
        <v>0</v>
      </c>
      <c r="H37" s="346">
        <f t="shared" ref="H37" si="58">F37+H38</f>
        <v>0</v>
      </c>
      <c r="I37" s="346">
        <f t="shared" ref="I37:J37" si="59">H37+I38</f>
        <v>0</v>
      </c>
      <c r="J37" s="346">
        <f t="shared" si="59"/>
        <v>0</v>
      </c>
      <c r="K37" s="345">
        <f t="shared" ref="K37" si="60">J37</f>
        <v>0</v>
      </c>
      <c r="L37" s="346">
        <f t="shared" ref="L37" si="61">J37+L38</f>
        <v>0</v>
      </c>
      <c r="M37" s="346">
        <f t="shared" ref="M37:N37" si="62">L37+M38</f>
        <v>0</v>
      </c>
      <c r="N37" s="346">
        <f t="shared" si="62"/>
        <v>0</v>
      </c>
      <c r="O37" s="345">
        <f t="shared" ref="O37" si="63">N37</f>
        <v>0</v>
      </c>
      <c r="P37" s="346">
        <f t="shared" ref="P37" si="64">N37+P38</f>
        <v>0</v>
      </c>
      <c r="Q37" s="346">
        <f t="shared" ref="Q37:R37" si="65">P37+Q38</f>
        <v>0</v>
      </c>
      <c r="R37" s="346">
        <f t="shared" si="65"/>
        <v>0</v>
      </c>
      <c r="S37" s="345">
        <f t="shared" ref="S37" si="66">R37</f>
        <v>0</v>
      </c>
    </row>
    <row r="38" spans="1:19" s="68" customFormat="1" ht="18.75" customHeight="1" x14ac:dyDescent="0.25">
      <c r="A38" s="392"/>
      <c r="B38" s="393" t="s">
        <v>28</v>
      </c>
      <c r="C38" s="394"/>
      <c r="D38" s="193"/>
      <c r="E38" s="193"/>
      <c r="F38" s="193"/>
      <c r="G38" s="347">
        <f t="shared" ref="G38" si="67">D38+E38+F38</f>
        <v>0</v>
      </c>
      <c r="H38" s="193"/>
      <c r="I38" s="193"/>
      <c r="J38" s="193"/>
      <c r="K38" s="347">
        <f t="shared" ref="K38" si="68">H38+I38+J38</f>
        <v>0</v>
      </c>
      <c r="L38" s="193"/>
      <c r="M38" s="193"/>
      <c r="N38" s="193"/>
      <c r="O38" s="347">
        <f t="shared" ref="O38" si="69">L38+M38+N38</f>
        <v>0</v>
      </c>
      <c r="P38" s="193"/>
      <c r="Q38" s="193"/>
      <c r="R38" s="193"/>
      <c r="S38" s="347">
        <f t="shared" ref="S38" si="70">P38+Q38+R38</f>
        <v>0</v>
      </c>
    </row>
    <row r="39" spans="1:19" s="68" customFormat="1" ht="30" customHeight="1" x14ac:dyDescent="0.25">
      <c r="A39" s="391" t="str">
        <f>IF(C54="","",C54)</f>
        <v/>
      </c>
      <c r="B39" s="400" t="str">
        <f>IF(D54="","",D54)</f>
        <v>CCC</v>
      </c>
      <c r="C39" s="401"/>
      <c r="D39" s="344">
        <f t="shared" si="55"/>
        <v>0</v>
      </c>
      <c r="E39" s="344">
        <f t="shared" ref="E39" si="71">D39+E40</f>
        <v>0</v>
      </c>
      <c r="F39" s="344">
        <f t="shared" ref="F39" si="72">E39+F40</f>
        <v>0</v>
      </c>
      <c r="G39" s="345">
        <f t="shared" ref="G39" si="73">F39</f>
        <v>0</v>
      </c>
      <c r="H39" s="346">
        <f t="shared" ref="H39" si="74">F39+H40</f>
        <v>0</v>
      </c>
      <c r="I39" s="346">
        <f t="shared" ref="I39" si="75">H39+I40</f>
        <v>0</v>
      </c>
      <c r="J39" s="346">
        <f t="shared" ref="J39" si="76">I39+J40</f>
        <v>0</v>
      </c>
      <c r="K39" s="345">
        <f t="shared" ref="K39" si="77">J39</f>
        <v>0</v>
      </c>
      <c r="L39" s="346">
        <f t="shared" ref="L39" si="78">J39+L40</f>
        <v>0</v>
      </c>
      <c r="M39" s="346">
        <f t="shared" ref="M39" si="79">L39+M40</f>
        <v>0</v>
      </c>
      <c r="N39" s="346">
        <f t="shared" ref="N39" si="80">M39+N40</f>
        <v>0</v>
      </c>
      <c r="O39" s="345">
        <f t="shared" ref="O39" si="81">N39</f>
        <v>0</v>
      </c>
      <c r="P39" s="346">
        <f t="shared" ref="P39" si="82">N39+P40</f>
        <v>0</v>
      </c>
      <c r="Q39" s="346">
        <f t="shared" ref="Q39" si="83">P39+Q40</f>
        <v>0</v>
      </c>
      <c r="R39" s="346">
        <f t="shared" ref="R39" si="84">Q39+R40</f>
        <v>0</v>
      </c>
      <c r="S39" s="345">
        <f t="shared" ref="S39" si="85">R39</f>
        <v>0</v>
      </c>
    </row>
    <row r="40" spans="1:19" s="348" customFormat="1" ht="18" customHeight="1" x14ac:dyDescent="0.2">
      <c r="A40" s="392"/>
      <c r="B40" s="393" t="s">
        <v>28</v>
      </c>
      <c r="C40" s="394"/>
      <c r="D40" s="193"/>
      <c r="E40" s="193"/>
      <c r="F40" s="193"/>
      <c r="G40" s="347">
        <f t="shared" ref="G40" si="86">D40+E40+F40</f>
        <v>0</v>
      </c>
      <c r="H40" s="193"/>
      <c r="I40" s="193"/>
      <c r="J40" s="193"/>
      <c r="K40" s="347">
        <f t="shared" ref="K40" si="87">H40+I40+J40</f>
        <v>0</v>
      </c>
      <c r="L40" s="193"/>
      <c r="M40" s="193"/>
      <c r="N40" s="193"/>
      <c r="O40" s="347">
        <f t="shared" ref="O40" si="88">L40+M40+N40</f>
        <v>0</v>
      </c>
      <c r="P40" s="193"/>
      <c r="Q40" s="193"/>
      <c r="R40" s="193"/>
      <c r="S40" s="347">
        <f t="shared" ref="S40" si="89">P40+Q40+R40</f>
        <v>0</v>
      </c>
    </row>
    <row r="41" spans="1:19" s="68" customFormat="1" ht="30" customHeight="1" x14ac:dyDescent="0.25">
      <c r="A41" s="391" t="str">
        <f>IF(C55="","",C55)</f>
        <v/>
      </c>
      <c r="B41" s="400" t="str">
        <f>IF(D55="","",D55)</f>
        <v/>
      </c>
      <c r="C41" s="401"/>
      <c r="D41" s="344">
        <f t="shared" si="55"/>
        <v>0</v>
      </c>
      <c r="E41" s="344">
        <f t="shared" ref="E41" si="90">D41+E42</f>
        <v>0</v>
      </c>
      <c r="F41" s="344">
        <f t="shared" ref="F41" si="91">E41+F42</f>
        <v>0</v>
      </c>
      <c r="G41" s="345">
        <f t="shared" ref="G41" si="92">F41</f>
        <v>0</v>
      </c>
      <c r="H41" s="346">
        <f t="shared" ref="H41" si="93">F41+H42</f>
        <v>0</v>
      </c>
      <c r="I41" s="346">
        <f t="shared" ref="I41" si="94">H41+I42</f>
        <v>0</v>
      </c>
      <c r="J41" s="346">
        <f t="shared" ref="J41" si="95">I41+J42</f>
        <v>0</v>
      </c>
      <c r="K41" s="345">
        <f t="shared" ref="K41" si="96">J41</f>
        <v>0</v>
      </c>
      <c r="L41" s="346">
        <f t="shared" ref="L41" si="97">J41+L42</f>
        <v>0</v>
      </c>
      <c r="M41" s="346">
        <f t="shared" ref="M41" si="98">L41+M42</f>
        <v>0</v>
      </c>
      <c r="N41" s="346">
        <f t="shared" ref="N41" si="99">M41+N42</f>
        <v>0</v>
      </c>
      <c r="O41" s="345">
        <f t="shared" ref="O41" si="100">N41</f>
        <v>0</v>
      </c>
      <c r="P41" s="346">
        <f t="shared" ref="P41" si="101">N41+P42</f>
        <v>0</v>
      </c>
      <c r="Q41" s="346">
        <f t="shared" ref="Q41" si="102">P41+Q42</f>
        <v>0</v>
      </c>
      <c r="R41" s="346">
        <f t="shared" ref="R41" si="103">Q41+R42</f>
        <v>0</v>
      </c>
      <c r="S41" s="345">
        <f t="shared" ref="S41" si="104">R41</f>
        <v>0</v>
      </c>
    </row>
    <row r="42" spans="1:19" s="348" customFormat="1" ht="18" customHeight="1" x14ac:dyDescent="0.2">
      <c r="A42" s="392"/>
      <c r="B42" s="393" t="s">
        <v>28</v>
      </c>
      <c r="C42" s="394"/>
      <c r="D42" s="193"/>
      <c r="E42" s="193"/>
      <c r="F42" s="193"/>
      <c r="G42" s="347">
        <f t="shared" ref="G42" si="105">D42+E42+F42</f>
        <v>0</v>
      </c>
      <c r="H42" s="193"/>
      <c r="I42" s="193"/>
      <c r="J42" s="193"/>
      <c r="K42" s="347">
        <f t="shared" ref="K42" si="106">H42+I42+J42</f>
        <v>0</v>
      </c>
      <c r="L42" s="193"/>
      <c r="M42" s="193"/>
      <c r="N42" s="193"/>
      <c r="O42" s="347">
        <f t="shared" ref="O42" si="107">L42+M42+N42</f>
        <v>0</v>
      </c>
      <c r="P42" s="193"/>
      <c r="Q42" s="193"/>
      <c r="R42" s="193"/>
      <c r="S42" s="347">
        <f t="shared" ref="S42" si="108">P42+Q42+R42</f>
        <v>0</v>
      </c>
    </row>
    <row r="43" spans="1:19" s="68" customFormat="1" ht="12.75" x14ac:dyDescent="0.25">
      <c r="D43" s="67"/>
      <c r="E43" s="67"/>
      <c r="F43" s="67"/>
      <c r="G43" s="67"/>
      <c r="H43" s="350"/>
      <c r="I43" s="350"/>
      <c r="J43" s="350"/>
      <c r="K43" s="350"/>
      <c r="L43" s="351"/>
      <c r="M43" s="351"/>
      <c r="N43" s="351"/>
      <c r="O43" s="351"/>
      <c r="P43" s="350"/>
      <c r="Q43" s="350"/>
      <c r="R43" s="350"/>
      <c r="S43" s="351"/>
    </row>
    <row r="44" spans="1:19" s="68" customFormat="1" ht="13.5" thickBot="1" x14ac:dyDescent="0.3">
      <c r="B44" s="352" t="s">
        <v>29</v>
      </c>
      <c r="D44" s="67"/>
      <c r="E44" s="67"/>
      <c r="F44" s="67"/>
      <c r="G44" s="353">
        <f>G30+G32+G34+G36+G38+G40+G42</f>
        <v>0</v>
      </c>
      <c r="H44" s="350"/>
      <c r="I44" s="350"/>
      <c r="J44" s="350"/>
      <c r="K44" s="353">
        <f>K30+K32+K34+K36+K38+K40+K42</f>
        <v>0</v>
      </c>
      <c r="L44" s="351"/>
      <c r="M44" s="351"/>
      <c r="N44" s="351"/>
      <c r="O44" s="353">
        <f>O30+O32+O34+O36+O38+O40+O42</f>
        <v>0</v>
      </c>
      <c r="P44" s="350"/>
      <c r="Q44" s="350"/>
      <c r="R44" s="350"/>
      <c r="S44" s="353">
        <f>S30+S32+S34+S36+S38+S40+S42</f>
        <v>0</v>
      </c>
    </row>
    <row r="45" spans="1:19" ht="9.75" customHeight="1" thickTop="1" x14ac:dyDescent="0.3">
      <c r="L45" s="351"/>
      <c r="M45" s="351"/>
      <c r="N45" s="351"/>
      <c r="O45" s="351"/>
    </row>
    <row r="46" spans="1:19" x14ac:dyDescent="0.3">
      <c r="B46" s="354" t="s">
        <v>28</v>
      </c>
      <c r="C46" s="434" t="s">
        <v>30</v>
      </c>
      <c r="D46" s="434"/>
      <c r="E46" s="434"/>
      <c r="F46" s="434"/>
      <c r="G46" s="434"/>
    </row>
    <row r="48" spans="1:19" x14ac:dyDescent="0.3">
      <c r="C48" s="355" t="s">
        <v>31</v>
      </c>
      <c r="D48" s="422" t="s">
        <v>32</v>
      </c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4"/>
    </row>
    <row r="49" spans="2:18" x14ac:dyDescent="0.3">
      <c r="B49" s="257"/>
      <c r="C49" s="356" t="s">
        <v>33</v>
      </c>
      <c r="D49" s="425" t="s">
        <v>34</v>
      </c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7"/>
    </row>
    <row r="50" spans="2:18" x14ac:dyDescent="0.3">
      <c r="B50" s="257"/>
      <c r="C50" s="356" t="s">
        <v>35</v>
      </c>
      <c r="D50" s="425" t="s">
        <v>36</v>
      </c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7"/>
    </row>
    <row r="51" spans="2:18" x14ac:dyDescent="0.3">
      <c r="B51" s="257"/>
      <c r="C51" s="383" t="s">
        <v>33</v>
      </c>
      <c r="D51" s="428" t="s">
        <v>278</v>
      </c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30"/>
    </row>
    <row r="52" spans="2:18" x14ac:dyDescent="0.3">
      <c r="B52" s="257"/>
      <c r="C52" s="384"/>
      <c r="D52" s="428" t="s">
        <v>37</v>
      </c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30"/>
    </row>
    <row r="53" spans="2:18" x14ac:dyDescent="0.3">
      <c r="B53" s="257"/>
      <c r="C53" s="384"/>
      <c r="D53" s="435" t="s">
        <v>38</v>
      </c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7"/>
    </row>
    <row r="54" spans="2:18" x14ac:dyDescent="0.3">
      <c r="B54" s="257"/>
      <c r="C54" s="385"/>
      <c r="D54" s="431" t="s">
        <v>279</v>
      </c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3"/>
    </row>
    <row r="55" spans="2:18" x14ac:dyDescent="0.3">
      <c r="C55" s="385"/>
      <c r="D55" s="431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3"/>
    </row>
    <row r="57" spans="2:18" x14ac:dyDescent="0.3">
      <c r="C57" s="416" t="s">
        <v>280</v>
      </c>
      <c r="D57" s="416"/>
      <c r="E57" s="416"/>
      <c r="F57" s="416"/>
      <c r="G57" s="416"/>
      <c r="H57" s="416"/>
      <c r="I57" s="416"/>
    </row>
  </sheetData>
  <sortState xmlns:xlrd2="http://schemas.microsoft.com/office/spreadsheetml/2017/richdata2" ref="C57:E64">
    <sortCondition ref="E57:E64"/>
  </sortState>
  <mergeCells count="45">
    <mergeCell ref="D4:P4"/>
    <mergeCell ref="C57:I57"/>
    <mergeCell ref="N6:N7"/>
    <mergeCell ref="B25:S25"/>
    <mergeCell ref="G6:M6"/>
    <mergeCell ref="D48:R48"/>
    <mergeCell ref="B41:C41"/>
    <mergeCell ref="D49:R49"/>
    <mergeCell ref="D50:R50"/>
    <mergeCell ref="D51:R51"/>
    <mergeCell ref="D52:R52"/>
    <mergeCell ref="D54:R54"/>
    <mergeCell ref="D55:R55"/>
    <mergeCell ref="C46:G46"/>
    <mergeCell ref="D53:R53"/>
    <mergeCell ref="A39:A40"/>
    <mergeCell ref="B39:C39"/>
    <mergeCell ref="B40:C40"/>
    <mergeCell ref="A27:A28"/>
    <mergeCell ref="B27:C28"/>
    <mergeCell ref="A35:A36"/>
    <mergeCell ref="B35:C35"/>
    <mergeCell ref="B36:C36"/>
    <mergeCell ref="A33:A34"/>
    <mergeCell ref="B33:C33"/>
    <mergeCell ref="B30:C30"/>
    <mergeCell ref="B37:C37"/>
    <mergeCell ref="B32:C32"/>
    <mergeCell ref="B34:C34"/>
    <mergeCell ref="A41:A42"/>
    <mergeCell ref="B42:C42"/>
    <mergeCell ref="A37:A38"/>
    <mergeCell ref="B38:C38"/>
    <mergeCell ref="A1:S1"/>
    <mergeCell ref="A2:S2"/>
    <mergeCell ref="A29:A30"/>
    <mergeCell ref="A31:A32"/>
    <mergeCell ref="D27:F27"/>
    <mergeCell ref="B29:C29"/>
    <mergeCell ref="H27:J27"/>
    <mergeCell ref="L27:N27"/>
    <mergeCell ref="P27:R27"/>
    <mergeCell ref="F6:F7"/>
    <mergeCell ref="B26:S26"/>
    <mergeCell ref="B31:C31"/>
  </mergeCells>
  <printOptions horizontalCentered="1"/>
  <pageMargins left="0.78740157480314965" right="0.39370078740157483" top="0.39370078740157483" bottom="0.39370078740157483" header="0.31496062992125984" footer="0.31496062992125984"/>
  <pageSetup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Hoja1!$B$1:$B$34</xm:f>
          </x14:formula1>
          <xm:sqref>A2:S2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H258"/>
  <sheetViews>
    <sheetView zoomScaleNormal="100" workbookViewId="0">
      <selection sqref="A1:H1"/>
    </sheetView>
  </sheetViews>
  <sheetFormatPr baseColWidth="10" defaultColWidth="11.42578125" defaultRowHeight="15" x14ac:dyDescent="0.2"/>
  <cols>
    <col min="1" max="4" width="22.7109375" style="220" customWidth="1"/>
    <col min="5" max="6" width="10.5703125" style="220" customWidth="1"/>
    <col min="7" max="7" width="10.5703125" style="221" customWidth="1"/>
    <col min="8" max="8" width="21.7109375" style="220" customWidth="1"/>
    <col min="9" max="9" width="1.42578125" style="4" customWidth="1"/>
    <col min="10" max="10" width="30" style="4" bestFit="1" customWidth="1"/>
    <col min="11" max="11" width="13.85546875" style="4" bestFit="1" customWidth="1"/>
    <col min="12" max="16384" width="11.42578125" style="4"/>
  </cols>
  <sheetData>
    <row r="1" spans="1:8" s="217" customFormat="1" ht="24.75" customHeight="1" x14ac:dyDescent="0.2">
      <c r="A1" s="640" t="s">
        <v>174</v>
      </c>
      <c r="B1" s="640"/>
      <c r="C1" s="640"/>
      <c r="D1" s="640"/>
      <c r="E1" s="640"/>
      <c r="F1" s="640"/>
      <c r="G1" s="640"/>
      <c r="H1" s="640"/>
    </row>
    <row r="2" spans="1:8" s="217" customFormat="1" ht="24.75" customHeight="1" x14ac:dyDescent="0.2">
      <c r="A2" s="640" t="s">
        <v>256</v>
      </c>
      <c r="B2" s="640"/>
      <c r="C2" s="640"/>
      <c r="D2" s="640"/>
      <c r="E2" s="640"/>
      <c r="F2" s="640"/>
      <c r="G2" s="640"/>
      <c r="H2" s="640"/>
    </row>
    <row r="3" spans="1:8" s="217" customFormat="1" ht="17.100000000000001" customHeight="1" x14ac:dyDescent="0.2">
      <c r="A3" s="382" t="s">
        <v>257</v>
      </c>
      <c r="B3" s="382"/>
      <c r="C3" s="188"/>
      <c r="D3" s="188"/>
      <c r="E3" s="188"/>
      <c r="F3" s="188"/>
      <c r="G3" s="188"/>
      <c r="H3" s="188"/>
    </row>
    <row r="4" spans="1:8" s="217" customFormat="1" ht="17.100000000000001" customHeight="1" x14ac:dyDescent="0.2">
      <c r="A4" s="642" t="s">
        <v>150</v>
      </c>
      <c r="B4" s="642"/>
      <c r="C4" s="642"/>
      <c r="D4" s="188"/>
      <c r="E4" s="188"/>
      <c r="F4" s="188"/>
      <c r="G4" s="188"/>
      <c r="H4" s="188"/>
    </row>
    <row r="5" spans="1:8" s="218" customFormat="1" ht="17.100000000000001" customHeight="1" x14ac:dyDescent="0.2">
      <c r="A5" s="367" t="s">
        <v>225</v>
      </c>
      <c r="B5" s="188"/>
      <c r="C5" s="188"/>
      <c r="D5" s="188"/>
      <c r="E5" s="188"/>
      <c r="F5" s="188"/>
      <c r="G5" s="188"/>
      <c r="H5" s="188"/>
    </row>
    <row r="6" spans="1:8" s="220" customFormat="1" ht="6" customHeight="1" x14ac:dyDescent="0.2">
      <c r="A6" s="219"/>
      <c r="G6" s="221"/>
      <c r="H6" s="222"/>
    </row>
    <row r="7" spans="1:8" s="220" customFormat="1" ht="21.75" customHeight="1" x14ac:dyDescent="0.2">
      <c r="A7" s="223" t="s">
        <v>153</v>
      </c>
      <c r="B7" s="224" t="str">
        <f>'Fracción I 2022'!A10</f>
        <v>Elegir Institución en Hoja de trabajo</v>
      </c>
      <c r="C7" s="225"/>
      <c r="D7" s="225"/>
      <c r="E7" s="225"/>
      <c r="F7" s="225"/>
      <c r="G7" s="226"/>
      <c r="H7" s="227"/>
    </row>
    <row r="8" spans="1:8" s="220" customFormat="1" ht="6" customHeight="1" x14ac:dyDescent="0.2">
      <c r="A8" s="219"/>
      <c r="G8" s="221"/>
      <c r="H8" s="221"/>
    </row>
    <row r="9" spans="1:8" s="220" customFormat="1" ht="18" customHeight="1" x14ac:dyDescent="0.2">
      <c r="A9" s="646" t="s">
        <v>258</v>
      </c>
      <c r="B9" s="646"/>
      <c r="C9" s="646"/>
      <c r="D9" s="646"/>
      <c r="G9" s="221"/>
      <c r="H9" s="221"/>
    </row>
    <row r="10" spans="1:8" s="220" customFormat="1" ht="18" customHeight="1" x14ac:dyDescent="0.2">
      <c r="A10" s="646"/>
      <c r="B10" s="646"/>
      <c r="C10" s="646"/>
      <c r="D10" s="646"/>
      <c r="G10" s="221"/>
      <c r="H10" s="222"/>
    </row>
    <row r="11" spans="1:8" s="220" customFormat="1" ht="18" customHeight="1" x14ac:dyDescent="0.2">
      <c r="A11" s="646" t="s">
        <v>259</v>
      </c>
      <c r="B11" s="645" t="s">
        <v>260</v>
      </c>
      <c r="C11" s="645"/>
      <c r="D11" s="645"/>
      <c r="G11" s="221"/>
      <c r="H11" s="222"/>
    </row>
    <row r="12" spans="1:8" s="220" customFormat="1" ht="18" customHeight="1" x14ac:dyDescent="0.2">
      <c r="A12" s="646"/>
      <c r="B12" s="215" t="s">
        <v>261</v>
      </c>
      <c r="C12" s="216" t="s">
        <v>262</v>
      </c>
      <c r="D12" s="216" t="s">
        <v>263</v>
      </c>
      <c r="G12" s="221"/>
      <c r="H12" s="222"/>
    </row>
    <row r="13" spans="1:8" s="220" customFormat="1" ht="6" customHeight="1" x14ac:dyDescent="0.2">
      <c r="A13" s="212"/>
      <c r="B13" s="213"/>
      <c r="C13" s="213"/>
      <c r="D13" s="214"/>
      <c r="G13" s="221"/>
      <c r="H13" s="222"/>
    </row>
    <row r="14" spans="1:8" s="220" customFormat="1" ht="18" customHeight="1" x14ac:dyDescent="0.2">
      <c r="A14" s="192" t="s">
        <v>264</v>
      </c>
      <c r="B14" s="375"/>
      <c r="C14" s="375"/>
      <c r="D14" s="376">
        <f t="shared" ref="D14:D24" si="0">B14+C14</f>
        <v>0</v>
      </c>
      <c r="G14" s="221"/>
      <c r="H14" s="222"/>
    </row>
    <row r="15" spans="1:8" s="220" customFormat="1" ht="18" customHeight="1" x14ac:dyDescent="0.2">
      <c r="A15" s="192" t="s">
        <v>265</v>
      </c>
      <c r="B15" s="375"/>
      <c r="C15" s="375"/>
      <c r="D15" s="376">
        <f t="shared" si="0"/>
        <v>0</v>
      </c>
      <c r="G15" s="221"/>
      <c r="H15" s="222"/>
    </row>
    <row r="16" spans="1:8" s="220" customFormat="1" ht="18" customHeight="1" x14ac:dyDescent="0.2">
      <c r="A16" s="192" t="s">
        <v>266</v>
      </c>
      <c r="B16" s="375"/>
      <c r="C16" s="375"/>
      <c r="D16" s="376">
        <f t="shared" si="0"/>
        <v>0</v>
      </c>
      <c r="G16" s="221"/>
      <c r="H16" s="222"/>
    </row>
    <row r="17" spans="1:8" s="220" customFormat="1" ht="18" customHeight="1" x14ac:dyDescent="0.2">
      <c r="A17" s="192" t="s">
        <v>267</v>
      </c>
      <c r="B17" s="375"/>
      <c r="C17" s="375"/>
      <c r="D17" s="376">
        <f t="shared" si="0"/>
        <v>0</v>
      </c>
      <c r="G17" s="221"/>
      <c r="H17" s="222"/>
    </row>
    <row r="18" spans="1:8" s="220" customFormat="1" ht="18" customHeight="1" x14ac:dyDescent="0.2">
      <c r="A18" s="192" t="s">
        <v>268</v>
      </c>
      <c r="B18" s="375"/>
      <c r="C18" s="375"/>
      <c r="D18" s="376">
        <f t="shared" si="0"/>
        <v>0</v>
      </c>
      <c r="G18" s="221"/>
      <c r="H18" s="222"/>
    </row>
    <row r="19" spans="1:8" s="220" customFormat="1" ht="18" customHeight="1" x14ac:dyDescent="0.2">
      <c r="A19" s="192" t="s">
        <v>269</v>
      </c>
      <c r="B19" s="375"/>
      <c r="C19" s="375"/>
      <c r="D19" s="376">
        <f t="shared" si="0"/>
        <v>0</v>
      </c>
      <c r="G19" s="221"/>
      <c r="H19" s="222"/>
    </row>
    <row r="20" spans="1:8" s="220" customFormat="1" ht="18" customHeight="1" x14ac:dyDescent="0.2">
      <c r="A20" s="192" t="s">
        <v>181</v>
      </c>
      <c r="B20" s="375"/>
      <c r="C20" s="375"/>
      <c r="D20" s="376">
        <f t="shared" si="0"/>
        <v>0</v>
      </c>
      <c r="G20" s="221"/>
      <c r="H20" s="222"/>
    </row>
    <row r="21" spans="1:8" s="220" customFormat="1" ht="18" customHeight="1" x14ac:dyDescent="0.2">
      <c r="A21" s="192" t="s">
        <v>270</v>
      </c>
      <c r="B21" s="375"/>
      <c r="C21" s="375"/>
      <c r="D21" s="376">
        <f t="shared" si="0"/>
        <v>0</v>
      </c>
      <c r="G21" s="221"/>
      <c r="H21" s="222"/>
    </row>
    <row r="22" spans="1:8" s="220" customFormat="1" ht="18" customHeight="1" x14ac:dyDescent="0.2">
      <c r="A22" s="192" t="s">
        <v>270</v>
      </c>
      <c r="B22" s="375"/>
      <c r="C22" s="375"/>
      <c r="D22" s="376">
        <f t="shared" si="0"/>
        <v>0</v>
      </c>
      <c r="G22" s="221"/>
      <c r="H22" s="222"/>
    </row>
    <row r="23" spans="1:8" s="220" customFormat="1" ht="18" customHeight="1" x14ac:dyDescent="0.2">
      <c r="A23" s="192" t="s">
        <v>270</v>
      </c>
      <c r="B23" s="375"/>
      <c r="C23" s="375"/>
      <c r="D23" s="376">
        <f t="shared" si="0"/>
        <v>0</v>
      </c>
      <c r="G23" s="221"/>
      <c r="H23" s="222"/>
    </row>
    <row r="24" spans="1:8" s="220" customFormat="1" ht="18" customHeight="1" x14ac:dyDescent="0.2">
      <c r="A24" s="192"/>
      <c r="B24" s="375"/>
      <c r="C24" s="375"/>
      <c r="D24" s="376">
        <f t="shared" si="0"/>
        <v>0</v>
      </c>
      <c r="G24" s="221"/>
      <c r="H24" s="222"/>
    </row>
    <row r="25" spans="1:8" s="220" customFormat="1" ht="6" customHeight="1" x14ac:dyDescent="0.2">
      <c r="A25" s="212"/>
      <c r="B25" s="377"/>
      <c r="C25" s="377"/>
      <c r="D25" s="378"/>
      <c r="G25" s="221"/>
      <c r="H25" s="222"/>
    </row>
    <row r="26" spans="1:8" s="220" customFormat="1" ht="18" customHeight="1" x14ac:dyDescent="0.2">
      <c r="A26" s="191" t="s">
        <v>198</v>
      </c>
      <c r="B26" s="376">
        <f>SUM(B14:B24)</f>
        <v>0</v>
      </c>
      <c r="C26" s="376">
        <f t="shared" ref="C26:D26" si="1">SUM(C14:C24)</f>
        <v>0</v>
      </c>
      <c r="D26" s="376">
        <f t="shared" si="1"/>
        <v>0</v>
      </c>
      <c r="G26" s="221"/>
      <c r="H26" s="222"/>
    </row>
    <row r="27" spans="1:8" s="220" customFormat="1" ht="6" customHeight="1" x14ac:dyDescent="0.2">
      <c r="A27" s="219"/>
      <c r="G27" s="221"/>
      <c r="H27" s="222"/>
    </row>
    <row r="28" spans="1:8" s="220" customFormat="1" ht="6" customHeight="1" x14ac:dyDescent="0.2">
      <c r="A28" s="219"/>
      <c r="G28" s="221"/>
      <c r="H28" s="222"/>
    </row>
    <row r="29" spans="1:8" s="220" customFormat="1" ht="22.5" customHeight="1" x14ac:dyDescent="0.2">
      <c r="A29" s="647" t="s">
        <v>259</v>
      </c>
      <c r="B29" s="647" t="s">
        <v>271</v>
      </c>
      <c r="C29" s="647" t="s">
        <v>272</v>
      </c>
      <c r="D29" s="650" t="s">
        <v>273</v>
      </c>
      <c r="E29" s="636" t="s">
        <v>260</v>
      </c>
      <c r="F29" s="637"/>
      <c r="G29" s="638"/>
      <c r="H29" s="234"/>
    </row>
    <row r="30" spans="1:8" s="220" customFormat="1" ht="22.5" customHeight="1" x14ac:dyDescent="0.2">
      <c r="A30" s="648"/>
      <c r="B30" s="649"/>
      <c r="C30" s="649"/>
      <c r="D30" s="651"/>
      <c r="E30" s="228" t="s">
        <v>261</v>
      </c>
      <c r="F30" s="228" t="s">
        <v>262</v>
      </c>
      <c r="G30" s="228" t="s">
        <v>263</v>
      </c>
      <c r="H30" s="236"/>
    </row>
    <row r="31" spans="1:8" ht="6" customHeight="1" x14ac:dyDescent="0.2">
      <c r="A31" s="229"/>
      <c r="B31" s="229"/>
      <c r="C31" s="229"/>
      <c r="D31" s="230"/>
      <c r="E31" s="230"/>
      <c r="F31" s="230"/>
      <c r="G31" s="231"/>
    </row>
    <row r="32" spans="1:8" ht="18.75" customHeight="1" x14ac:dyDescent="0.2">
      <c r="A32" s="232"/>
      <c r="B32" s="232"/>
      <c r="C32" s="232"/>
      <c r="D32" s="233"/>
      <c r="E32" s="375"/>
      <c r="F32" s="375"/>
      <c r="G32" s="376">
        <f t="shared" ref="G32:G79" si="2">E32+F32</f>
        <v>0</v>
      </c>
    </row>
    <row r="33" spans="1:8" ht="18.75" customHeight="1" x14ac:dyDescent="0.2">
      <c r="A33" s="232"/>
      <c r="B33" s="232"/>
      <c r="C33" s="232"/>
      <c r="D33" s="233"/>
      <c r="E33" s="375"/>
      <c r="F33" s="375"/>
      <c r="G33" s="376">
        <f t="shared" si="2"/>
        <v>0</v>
      </c>
    </row>
    <row r="34" spans="1:8" ht="18.75" customHeight="1" x14ac:dyDescent="0.2">
      <c r="A34" s="232"/>
      <c r="B34" s="232"/>
      <c r="C34" s="232"/>
      <c r="D34" s="233"/>
      <c r="E34" s="375"/>
      <c r="F34" s="375"/>
      <c r="G34" s="376">
        <f t="shared" si="2"/>
        <v>0</v>
      </c>
      <c r="H34" s="368"/>
    </row>
    <row r="35" spans="1:8" ht="18.75" customHeight="1" x14ac:dyDescent="0.2">
      <c r="A35" s="232"/>
      <c r="B35" s="232"/>
      <c r="C35" s="232"/>
      <c r="D35" s="233"/>
      <c r="E35" s="375"/>
      <c r="F35" s="375"/>
      <c r="G35" s="376">
        <f t="shared" si="2"/>
        <v>0</v>
      </c>
    </row>
    <row r="36" spans="1:8" ht="18.75" customHeight="1" x14ac:dyDescent="0.2">
      <c r="A36" s="232"/>
      <c r="B36" s="232"/>
      <c r="C36" s="232"/>
      <c r="D36" s="233"/>
      <c r="E36" s="375"/>
      <c r="F36" s="375"/>
      <c r="G36" s="376">
        <f t="shared" si="2"/>
        <v>0</v>
      </c>
    </row>
    <row r="37" spans="1:8" ht="18.75" customHeight="1" x14ac:dyDescent="0.2">
      <c r="A37" s="232"/>
      <c r="B37" s="232"/>
      <c r="C37" s="232"/>
      <c r="D37" s="233"/>
      <c r="E37" s="375"/>
      <c r="F37" s="375"/>
      <c r="G37" s="376">
        <f t="shared" si="2"/>
        <v>0</v>
      </c>
    </row>
    <row r="38" spans="1:8" ht="18.75" customHeight="1" x14ac:dyDescent="0.2">
      <c r="A38" s="232"/>
      <c r="B38" s="232"/>
      <c r="C38" s="232"/>
      <c r="D38" s="233"/>
      <c r="E38" s="375"/>
      <c r="F38" s="375"/>
      <c r="G38" s="376">
        <f t="shared" si="2"/>
        <v>0</v>
      </c>
    </row>
    <row r="39" spans="1:8" ht="18.75" customHeight="1" x14ac:dyDescent="0.2">
      <c r="A39" s="232"/>
      <c r="B39" s="232"/>
      <c r="C39" s="232"/>
      <c r="D39" s="233"/>
      <c r="E39" s="375"/>
      <c r="F39" s="375"/>
      <c r="G39" s="376">
        <f t="shared" si="2"/>
        <v>0</v>
      </c>
    </row>
    <row r="40" spans="1:8" ht="18.75" customHeight="1" x14ac:dyDescent="0.2">
      <c r="A40" s="232"/>
      <c r="B40" s="232"/>
      <c r="C40" s="232"/>
      <c r="D40" s="233"/>
      <c r="E40" s="375"/>
      <c r="F40" s="375"/>
      <c r="G40" s="376">
        <f t="shared" si="2"/>
        <v>0</v>
      </c>
    </row>
    <row r="41" spans="1:8" ht="18.75" customHeight="1" x14ac:dyDescent="0.2">
      <c r="A41" s="232"/>
      <c r="B41" s="232"/>
      <c r="C41" s="232"/>
      <c r="D41" s="233"/>
      <c r="E41" s="375"/>
      <c r="F41" s="375"/>
      <c r="G41" s="376">
        <f t="shared" si="2"/>
        <v>0</v>
      </c>
    </row>
    <row r="42" spans="1:8" ht="18.75" customHeight="1" x14ac:dyDescent="0.2">
      <c r="A42" s="232"/>
      <c r="B42" s="232"/>
      <c r="C42" s="232"/>
      <c r="D42" s="233"/>
      <c r="E42" s="375"/>
      <c r="F42" s="375"/>
      <c r="G42" s="376">
        <f t="shared" si="2"/>
        <v>0</v>
      </c>
    </row>
    <row r="43" spans="1:8" ht="18.75" customHeight="1" x14ac:dyDescent="0.2">
      <c r="A43" s="232"/>
      <c r="B43" s="232"/>
      <c r="C43" s="232"/>
      <c r="D43" s="233"/>
      <c r="E43" s="375"/>
      <c r="F43" s="375"/>
      <c r="G43" s="376">
        <f t="shared" si="2"/>
        <v>0</v>
      </c>
    </row>
    <row r="44" spans="1:8" ht="18.75" customHeight="1" x14ac:dyDescent="0.2">
      <c r="A44" s="232"/>
      <c r="B44" s="232"/>
      <c r="C44" s="232"/>
      <c r="D44" s="233"/>
      <c r="E44" s="375"/>
      <c r="F44" s="375"/>
      <c r="G44" s="376">
        <f t="shared" si="2"/>
        <v>0</v>
      </c>
    </row>
    <row r="45" spans="1:8" ht="18.75" customHeight="1" x14ac:dyDescent="0.2">
      <c r="A45" s="232"/>
      <c r="B45" s="232"/>
      <c r="C45" s="232"/>
      <c r="D45" s="233"/>
      <c r="E45" s="375"/>
      <c r="F45" s="375"/>
      <c r="G45" s="376">
        <f t="shared" si="2"/>
        <v>0</v>
      </c>
    </row>
    <row r="46" spans="1:8" ht="18.75" customHeight="1" x14ac:dyDescent="0.2">
      <c r="A46" s="232"/>
      <c r="B46" s="232"/>
      <c r="C46" s="232"/>
      <c r="D46" s="233"/>
      <c r="E46" s="375"/>
      <c r="F46" s="375"/>
      <c r="G46" s="376">
        <f t="shared" si="2"/>
        <v>0</v>
      </c>
    </row>
    <row r="47" spans="1:8" ht="18.75" customHeight="1" x14ac:dyDescent="0.2">
      <c r="A47" s="232"/>
      <c r="B47" s="232"/>
      <c r="C47" s="232"/>
      <c r="D47" s="233"/>
      <c r="E47" s="375"/>
      <c r="F47" s="375"/>
      <c r="G47" s="376">
        <f t="shared" si="2"/>
        <v>0</v>
      </c>
    </row>
    <row r="48" spans="1:8" ht="18.75" customHeight="1" x14ac:dyDescent="0.2">
      <c r="A48" s="232"/>
      <c r="B48" s="232"/>
      <c r="C48" s="232"/>
      <c r="D48" s="233"/>
      <c r="E48" s="375"/>
      <c r="F48" s="375"/>
      <c r="G48" s="376">
        <f t="shared" si="2"/>
        <v>0</v>
      </c>
    </row>
    <row r="49" spans="1:7" ht="18.75" customHeight="1" x14ac:dyDescent="0.2">
      <c r="A49" s="232"/>
      <c r="B49" s="232"/>
      <c r="C49" s="232"/>
      <c r="D49" s="233"/>
      <c r="E49" s="375"/>
      <c r="F49" s="375"/>
      <c r="G49" s="376">
        <f t="shared" si="2"/>
        <v>0</v>
      </c>
    </row>
    <row r="50" spans="1:7" ht="18.75" customHeight="1" x14ac:dyDescent="0.2">
      <c r="A50" s="232"/>
      <c r="B50" s="232"/>
      <c r="C50" s="232"/>
      <c r="D50" s="233"/>
      <c r="E50" s="375"/>
      <c r="F50" s="375"/>
      <c r="G50" s="376">
        <f t="shared" si="2"/>
        <v>0</v>
      </c>
    </row>
    <row r="51" spans="1:7" ht="18.75" customHeight="1" x14ac:dyDescent="0.2">
      <c r="A51" s="232"/>
      <c r="B51" s="232"/>
      <c r="C51" s="232"/>
      <c r="D51" s="233"/>
      <c r="E51" s="375"/>
      <c r="F51" s="375"/>
      <c r="G51" s="376">
        <f t="shared" si="2"/>
        <v>0</v>
      </c>
    </row>
    <row r="52" spans="1:7" ht="18.75" customHeight="1" x14ac:dyDescent="0.2">
      <c r="A52" s="232"/>
      <c r="B52" s="232"/>
      <c r="C52" s="232"/>
      <c r="D52" s="233"/>
      <c r="E52" s="375"/>
      <c r="F52" s="375"/>
      <c r="G52" s="376">
        <f t="shared" si="2"/>
        <v>0</v>
      </c>
    </row>
    <row r="53" spans="1:7" ht="18.75" customHeight="1" x14ac:dyDescent="0.2">
      <c r="A53" s="232"/>
      <c r="B53" s="232"/>
      <c r="C53" s="232"/>
      <c r="D53" s="233"/>
      <c r="E53" s="375"/>
      <c r="F53" s="375"/>
      <c r="G53" s="376">
        <f t="shared" si="2"/>
        <v>0</v>
      </c>
    </row>
    <row r="54" spans="1:7" ht="18.75" customHeight="1" x14ac:dyDescent="0.2">
      <c r="A54" s="232"/>
      <c r="B54" s="232"/>
      <c r="C54" s="232"/>
      <c r="D54" s="233"/>
      <c r="E54" s="375"/>
      <c r="F54" s="375"/>
      <c r="G54" s="376">
        <f t="shared" si="2"/>
        <v>0</v>
      </c>
    </row>
    <row r="55" spans="1:7" ht="18.75" customHeight="1" x14ac:dyDescent="0.2">
      <c r="A55" s="232"/>
      <c r="B55" s="232"/>
      <c r="C55" s="232"/>
      <c r="D55" s="233"/>
      <c r="E55" s="375"/>
      <c r="F55" s="375"/>
      <c r="G55" s="376">
        <f t="shared" si="2"/>
        <v>0</v>
      </c>
    </row>
    <row r="56" spans="1:7" ht="18.75" customHeight="1" x14ac:dyDescent="0.2">
      <c r="A56" s="232"/>
      <c r="B56" s="232"/>
      <c r="C56" s="232"/>
      <c r="D56" s="233"/>
      <c r="E56" s="375"/>
      <c r="F56" s="375"/>
      <c r="G56" s="376">
        <f t="shared" si="2"/>
        <v>0</v>
      </c>
    </row>
    <row r="57" spans="1:7" ht="18.75" customHeight="1" x14ac:dyDescent="0.2">
      <c r="A57" s="232"/>
      <c r="B57" s="232"/>
      <c r="C57" s="232"/>
      <c r="D57" s="233"/>
      <c r="E57" s="375"/>
      <c r="F57" s="375"/>
      <c r="G57" s="376">
        <f t="shared" si="2"/>
        <v>0</v>
      </c>
    </row>
    <row r="58" spans="1:7" ht="18.75" customHeight="1" x14ac:dyDescent="0.2">
      <c r="A58" s="232"/>
      <c r="B58" s="232"/>
      <c r="C58" s="232"/>
      <c r="D58" s="233"/>
      <c r="E58" s="375"/>
      <c r="F58" s="375"/>
      <c r="G58" s="376">
        <f t="shared" si="2"/>
        <v>0</v>
      </c>
    </row>
    <row r="59" spans="1:7" ht="18.75" customHeight="1" x14ac:dyDescent="0.2">
      <c r="A59" s="232"/>
      <c r="B59" s="232"/>
      <c r="C59" s="232"/>
      <c r="D59" s="233"/>
      <c r="E59" s="375"/>
      <c r="F59" s="375"/>
      <c r="G59" s="376">
        <f t="shared" si="2"/>
        <v>0</v>
      </c>
    </row>
    <row r="60" spans="1:7" ht="18.75" customHeight="1" x14ac:dyDescent="0.2">
      <c r="A60" s="232"/>
      <c r="B60" s="232"/>
      <c r="C60" s="232"/>
      <c r="D60" s="233"/>
      <c r="E60" s="375"/>
      <c r="F60" s="375"/>
      <c r="G60" s="376">
        <f t="shared" si="2"/>
        <v>0</v>
      </c>
    </row>
    <row r="61" spans="1:7" ht="18.75" customHeight="1" x14ac:dyDescent="0.2">
      <c r="A61" s="232"/>
      <c r="B61" s="232"/>
      <c r="C61" s="232"/>
      <c r="D61" s="233"/>
      <c r="E61" s="375"/>
      <c r="F61" s="375"/>
      <c r="G61" s="376">
        <f t="shared" si="2"/>
        <v>0</v>
      </c>
    </row>
    <row r="62" spans="1:7" ht="18.75" customHeight="1" x14ac:dyDescent="0.2">
      <c r="A62" s="232"/>
      <c r="B62" s="232"/>
      <c r="C62" s="232"/>
      <c r="D62" s="233"/>
      <c r="E62" s="375"/>
      <c r="F62" s="375"/>
      <c r="G62" s="376">
        <f t="shared" si="2"/>
        <v>0</v>
      </c>
    </row>
    <row r="63" spans="1:7" ht="18.75" customHeight="1" x14ac:dyDescent="0.2">
      <c r="A63" s="232"/>
      <c r="B63" s="232"/>
      <c r="C63" s="232"/>
      <c r="D63" s="233"/>
      <c r="E63" s="375"/>
      <c r="F63" s="375"/>
      <c r="G63" s="376">
        <f t="shared" si="2"/>
        <v>0</v>
      </c>
    </row>
    <row r="64" spans="1:7" ht="18.75" customHeight="1" x14ac:dyDescent="0.2">
      <c r="A64" s="232"/>
      <c r="B64" s="232"/>
      <c r="C64" s="232"/>
      <c r="D64" s="233"/>
      <c r="E64" s="375"/>
      <c r="F64" s="375"/>
      <c r="G64" s="376">
        <f t="shared" si="2"/>
        <v>0</v>
      </c>
    </row>
    <row r="65" spans="1:7" ht="18.75" customHeight="1" x14ac:dyDescent="0.2">
      <c r="A65" s="232"/>
      <c r="B65" s="232"/>
      <c r="C65" s="232"/>
      <c r="D65" s="233"/>
      <c r="E65" s="375"/>
      <c r="F65" s="375"/>
      <c r="G65" s="376">
        <f t="shared" si="2"/>
        <v>0</v>
      </c>
    </row>
    <row r="66" spans="1:7" ht="18.75" customHeight="1" x14ac:dyDescent="0.2">
      <c r="A66" s="232"/>
      <c r="B66" s="232"/>
      <c r="C66" s="232"/>
      <c r="D66" s="233"/>
      <c r="E66" s="375"/>
      <c r="F66" s="375"/>
      <c r="G66" s="376">
        <f t="shared" si="2"/>
        <v>0</v>
      </c>
    </row>
    <row r="67" spans="1:7" ht="18.75" customHeight="1" x14ac:dyDescent="0.2">
      <c r="A67" s="232"/>
      <c r="B67" s="232"/>
      <c r="C67" s="232"/>
      <c r="D67" s="233"/>
      <c r="E67" s="375"/>
      <c r="F67" s="375"/>
      <c r="G67" s="376">
        <f t="shared" si="2"/>
        <v>0</v>
      </c>
    </row>
    <row r="68" spans="1:7" ht="18.75" customHeight="1" x14ac:dyDescent="0.2">
      <c r="A68" s="232"/>
      <c r="B68" s="232"/>
      <c r="C68" s="232"/>
      <c r="D68" s="233"/>
      <c r="E68" s="375"/>
      <c r="F68" s="375"/>
      <c r="G68" s="376">
        <f t="shared" si="2"/>
        <v>0</v>
      </c>
    </row>
    <row r="69" spans="1:7" ht="18.75" customHeight="1" x14ac:dyDescent="0.2">
      <c r="A69" s="232"/>
      <c r="B69" s="232"/>
      <c r="C69" s="232"/>
      <c r="D69" s="233"/>
      <c r="E69" s="375"/>
      <c r="F69" s="375"/>
      <c r="G69" s="376">
        <f t="shared" si="2"/>
        <v>0</v>
      </c>
    </row>
    <row r="70" spans="1:7" ht="18.75" customHeight="1" x14ac:dyDescent="0.2">
      <c r="A70" s="232"/>
      <c r="B70" s="232"/>
      <c r="C70" s="232"/>
      <c r="D70" s="233"/>
      <c r="E70" s="375"/>
      <c r="F70" s="375"/>
      <c r="G70" s="376">
        <f t="shared" si="2"/>
        <v>0</v>
      </c>
    </row>
    <row r="71" spans="1:7" ht="18.75" customHeight="1" x14ac:dyDescent="0.2">
      <c r="A71" s="232"/>
      <c r="B71" s="232"/>
      <c r="C71" s="232"/>
      <c r="D71" s="233"/>
      <c r="E71" s="375"/>
      <c r="F71" s="375"/>
      <c r="G71" s="376">
        <f t="shared" si="2"/>
        <v>0</v>
      </c>
    </row>
    <row r="72" spans="1:7" ht="18.75" customHeight="1" x14ac:dyDescent="0.2">
      <c r="A72" s="232"/>
      <c r="B72" s="232"/>
      <c r="C72" s="232"/>
      <c r="D72" s="233"/>
      <c r="E72" s="375"/>
      <c r="F72" s="375"/>
      <c r="G72" s="376">
        <f t="shared" si="2"/>
        <v>0</v>
      </c>
    </row>
    <row r="73" spans="1:7" ht="18.75" customHeight="1" x14ac:dyDescent="0.2">
      <c r="A73" s="232"/>
      <c r="B73" s="232"/>
      <c r="C73" s="232"/>
      <c r="D73" s="233"/>
      <c r="E73" s="375"/>
      <c r="F73" s="375"/>
      <c r="G73" s="376">
        <f t="shared" si="2"/>
        <v>0</v>
      </c>
    </row>
    <row r="74" spans="1:7" ht="18.75" customHeight="1" x14ac:dyDescent="0.2">
      <c r="A74" s="232"/>
      <c r="B74" s="232"/>
      <c r="C74" s="232"/>
      <c r="D74" s="233"/>
      <c r="E74" s="375"/>
      <c r="F74" s="375"/>
      <c r="G74" s="376">
        <f t="shared" si="2"/>
        <v>0</v>
      </c>
    </row>
    <row r="75" spans="1:7" ht="18.75" customHeight="1" x14ac:dyDescent="0.2">
      <c r="A75" s="232"/>
      <c r="B75" s="232"/>
      <c r="C75" s="232"/>
      <c r="D75" s="233"/>
      <c r="E75" s="375"/>
      <c r="F75" s="375"/>
      <c r="G75" s="376">
        <f t="shared" si="2"/>
        <v>0</v>
      </c>
    </row>
    <row r="76" spans="1:7" ht="18.75" customHeight="1" x14ac:dyDescent="0.2">
      <c r="A76" s="232"/>
      <c r="B76" s="232"/>
      <c r="C76" s="232"/>
      <c r="D76" s="233"/>
      <c r="E76" s="375"/>
      <c r="F76" s="375"/>
      <c r="G76" s="376">
        <f t="shared" si="2"/>
        <v>0</v>
      </c>
    </row>
    <row r="77" spans="1:7" ht="18.75" customHeight="1" x14ac:dyDescent="0.2">
      <c r="A77" s="232"/>
      <c r="B77" s="232"/>
      <c r="C77" s="232"/>
      <c r="D77" s="233"/>
      <c r="E77" s="375"/>
      <c r="F77" s="375"/>
      <c r="G77" s="376">
        <f t="shared" si="2"/>
        <v>0</v>
      </c>
    </row>
    <row r="78" spans="1:7" ht="18.75" customHeight="1" x14ac:dyDescent="0.2">
      <c r="A78" s="232"/>
      <c r="B78" s="232"/>
      <c r="C78" s="232"/>
      <c r="D78" s="233"/>
      <c r="E78" s="375"/>
      <c r="F78" s="375"/>
      <c r="G78" s="376">
        <f t="shared" si="2"/>
        <v>0</v>
      </c>
    </row>
    <row r="79" spans="1:7" ht="18.75" customHeight="1" x14ac:dyDescent="0.2">
      <c r="A79" s="232"/>
      <c r="B79" s="232"/>
      <c r="C79" s="232"/>
      <c r="D79" s="233"/>
      <c r="E79" s="375"/>
      <c r="F79" s="375"/>
      <c r="G79" s="376">
        <f t="shared" si="2"/>
        <v>0</v>
      </c>
    </row>
    <row r="80" spans="1:7" ht="18.75" customHeight="1" x14ac:dyDescent="0.2">
      <c r="A80" s="232"/>
      <c r="B80" s="232"/>
      <c r="C80" s="232"/>
      <c r="D80" s="233"/>
      <c r="E80" s="375"/>
      <c r="F80" s="375"/>
      <c r="G80" s="376">
        <f t="shared" ref="G80:G95" si="3">E80+F80</f>
        <v>0</v>
      </c>
    </row>
    <row r="81" spans="1:7" ht="18.75" customHeight="1" x14ac:dyDescent="0.2">
      <c r="A81" s="232"/>
      <c r="B81" s="232"/>
      <c r="C81" s="232"/>
      <c r="D81" s="233"/>
      <c r="E81" s="375"/>
      <c r="F81" s="375"/>
      <c r="G81" s="376">
        <f t="shared" si="3"/>
        <v>0</v>
      </c>
    </row>
    <row r="82" spans="1:7" ht="18.75" customHeight="1" x14ac:dyDescent="0.2">
      <c r="A82" s="232"/>
      <c r="B82" s="232"/>
      <c r="C82" s="232"/>
      <c r="D82" s="233"/>
      <c r="E82" s="375"/>
      <c r="F82" s="375"/>
      <c r="G82" s="376">
        <f t="shared" si="3"/>
        <v>0</v>
      </c>
    </row>
    <row r="83" spans="1:7" ht="18.75" customHeight="1" x14ac:dyDescent="0.2">
      <c r="A83" s="232"/>
      <c r="B83" s="232"/>
      <c r="C83" s="232"/>
      <c r="D83" s="233"/>
      <c r="E83" s="375"/>
      <c r="F83" s="375"/>
      <c r="G83" s="376">
        <f t="shared" si="3"/>
        <v>0</v>
      </c>
    </row>
    <row r="84" spans="1:7" ht="18.75" customHeight="1" x14ac:dyDescent="0.2">
      <c r="A84" s="232"/>
      <c r="B84" s="232"/>
      <c r="C84" s="232"/>
      <c r="D84" s="233"/>
      <c r="E84" s="375"/>
      <c r="F84" s="375"/>
      <c r="G84" s="376">
        <f t="shared" si="3"/>
        <v>0</v>
      </c>
    </row>
    <row r="85" spans="1:7" ht="18.75" customHeight="1" x14ac:dyDescent="0.2">
      <c r="A85" s="232"/>
      <c r="B85" s="232"/>
      <c r="C85" s="232"/>
      <c r="D85" s="233"/>
      <c r="E85" s="375"/>
      <c r="F85" s="375"/>
      <c r="G85" s="376">
        <f t="shared" si="3"/>
        <v>0</v>
      </c>
    </row>
    <row r="86" spans="1:7" ht="18.75" customHeight="1" x14ac:dyDescent="0.2">
      <c r="A86" s="232"/>
      <c r="B86" s="232"/>
      <c r="C86" s="232"/>
      <c r="D86" s="233"/>
      <c r="E86" s="375"/>
      <c r="F86" s="375"/>
      <c r="G86" s="376">
        <f t="shared" si="3"/>
        <v>0</v>
      </c>
    </row>
    <row r="87" spans="1:7" ht="18.75" customHeight="1" x14ac:dyDescent="0.2">
      <c r="A87" s="232"/>
      <c r="B87" s="232"/>
      <c r="C87" s="232"/>
      <c r="D87" s="233"/>
      <c r="E87" s="375"/>
      <c r="F87" s="375"/>
      <c r="G87" s="376">
        <f t="shared" si="3"/>
        <v>0</v>
      </c>
    </row>
    <row r="88" spans="1:7" ht="18.75" customHeight="1" x14ac:dyDescent="0.2">
      <c r="A88" s="232"/>
      <c r="B88" s="232"/>
      <c r="C88" s="232"/>
      <c r="D88" s="233"/>
      <c r="E88" s="375"/>
      <c r="F88" s="375"/>
      <c r="G88" s="376">
        <f t="shared" si="3"/>
        <v>0</v>
      </c>
    </row>
    <row r="89" spans="1:7" ht="18.75" customHeight="1" x14ac:dyDescent="0.2">
      <c r="A89" s="232"/>
      <c r="B89" s="232"/>
      <c r="C89" s="232"/>
      <c r="D89" s="233"/>
      <c r="E89" s="375"/>
      <c r="F89" s="375"/>
      <c r="G89" s="376">
        <f t="shared" si="3"/>
        <v>0</v>
      </c>
    </row>
    <row r="90" spans="1:7" ht="18.75" customHeight="1" x14ac:dyDescent="0.2">
      <c r="A90" s="232"/>
      <c r="B90" s="232"/>
      <c r="C90" s="232"/>
      <c r="D90" s="233"/>
      <c r="E90" s="375"/>
      <c r="F90" s="375"/>
      <c r="G90" s="376">
        <f t="shared" si="3"/>
        <v>0</v>
      </c>
    </row>
    <row r="91" spans="1:7" ht="18.75" customHeight="1" x14ac:dyDescent="0.2">
      <c r="A91" s="232"/>
      <c r="B91" s="232"/>
      <c r="C91" s="232"/>
      <c r="D91" s="233"/>
      <c r="E91" s="375"/>
      <c r="F91" s="375"/>
      <c r="G91" s="376">
        <f t="shared" si="3"/>
        <v>0</v>
      </c>
    </row>
    <row r="92" spans="1:7" ht="18.75" customHeight="1" x14ac:dyDescent="0.2">
      <c r="A92" s="232"/>
      <c r="B92" s="232"/>
      <c r="C92" s="232"/>
      <c r="D92" s="233"/>
      <c r="E92" s="375"/>
      <c r="F92" s="375"/>
      <c r="G92" s="376">
        <f t="shared" si="3"/>
        <v>0</v>
      </c>
    </row>
    <row r="93" spans="1:7" ht="18.75" customHeight="1" x14ac:dyDescent="0.2">
      <c r="A93" s="232"/>
      <c r="B93" s="232"/>
      <c r="C93" s="232"/>
      <c r="D93" s="233"/>
      <c r="E93" s="375"/>
      <c r="F93" s="375"/>
      <c r="G93" s="376">
        <f t="shared" si="3"/>
        <v>0</v>
      </c>
    </row>
    <row r="94" spans="1:7" ht="18.75" customHeight="1" x14ac:dyDescent="0.2">
      <c r="A94" s="232"/>
      <c r="B94" s="232"/>
      <c r="C94" s="232"/>
      <c r="D94" s="233"/>
      <c r="E94" s="375"/>
      <c r="F94" s="375"/>
      <c r="G94" s="376">
        <f t="shared" si="3"/>
        <v>0</v>
      </c>
    </row>
    <row r="95" spans="1:7" ht="18.75" customHeight="1" x14ac:dyDescent="0.2">
      <c r="A95" s="232"/>
      <c r="B95" s="232"/>
      <c r="C95" s="232"/>
      <c r="D95" s="233"/>
      <c r="E95" s="375"/>
      <c r="F95" s="375"/>
      <c r="G95" s="376">
        <f t="shared" si="3"/>
        <v>0</v>
      </c>
    </row>
    <row r="96" spans="1:7" ht="6" customHeight="1" x14ac:dyDescent="0.2">
      <c r="D96" s="221"/>
      <c r="E96" s="379"/>
      <c r="F96" s="379"/>
      <c r="G96" s="380"/>
    </row>
    <row r="97" spans="1:7" x14ac:dyDescent="0.2">
      <c r="D97" s="235" t="s">
        <v>198</v>
      </c>
      <c r="E97" s="381">
        <f>SUM(E32:E95)</f>
        <v>0</v>
      </c>
      <c r="F97" s="381">
        <f>SUM(F32:F95)</f>
        <v>0</v>
      </c>
      <c r="G97" s="381">
        <f>SUM(G32:G95)</f>
        <v>0</v>
      </c>
    </row>
    <row r="98" spans="1:7" x14ac:dyDescent="0.2">
      <c r="A98" s="373"/>
      <c r="C98" s="654" t="s">
        <v>274</v>
      </c>
      <c r="D98" s="221"/>
      <c r="E98" s="221"/>
      <c r="F98" s="221"/>
      <c r="G98" s="220"/>
    </row>
    <row r="99" spans="1:7" x14ac:dyDescent="0.2">
      <c r="A99" s="652" t="s">
        <v>275</v>
      </c>
      <c r="C99" s="654"/>
      <c r="D99" s="221"/>
      <c r="E99" s="221"/>
      <c r="F99" s="221"/>
      <c r="G99" s="220"/>
    </row>
    <row r="100" spans="1:7" x14ac:dyDescent="0.2">
      <c r="A100" s="653"/>
      <c r="C100" s="654"/>
      <c r="D100" s="221"/>
      <c r="E100" s="221"/>
      <c r="F100" s="221"/>
      <c r="G100" s="220"/>
    </row>
    <row r="101" spans="1:7" x14ac:dyDescent="0.2">
      <c r="D101" s="221"/>
      <c r="E101" s="221"/>
      <c r="F101" s="221"/>
      <c r="G101" s="220"/>
    </row>
    <row r="102" spans="1:7" x14ac:dyDescent="0.2">
      <c r="D102" s="221"/>
      <c r="E102" s="221"/>
      <c r="F102" s="221"/>
      <c r="G102" s="220"/>
    </row>
    <row r="103" spans="1:7" x14ac:dyDescent="0.2">
      <c r="D103" s="221"/>
      <c r="E103" s="221"/>
      <c r="F103" s="221"/>
      <c r="G103" s="220"/>
    </row>
    <row r="104" spans="1:7" x14ac:dyDescent="0.2">
      <c r="D104" s="221"/>
      <c r="E104" s="221"/>
      <c r="F104" s="221"/>
      <c r="G104" s="220"/>
    </row>
    <row r="105" spans="1:7" x14ac:dyDescent="0.2">
      <c r="D105" s="221"/>
      <c r="E105" s="221"/>
      <c r="F105" s="221"/>
      <c r="G105" s="220"/>
    </row>
    <row r="106" spans="1:7" ht="12.75" customHeight="1" x14ac:dyDescent="0.2">
      <c r="D106" s="221"/>
      <c r="E106" s="221"/>
      <c r="F106" s="221"/>
      <c r="G106" s="220"/>
    </row>
    <row r="107" spans="1:7" ht="57" customHeight="1" x14ac:dyDescent="0.2">
      <c r="A107" s="639" t="s">
        <v>276</v>
      </c>
      <c r="B107" s="639"/>
      <c r="C107" s="639"/>
      <c r="D107" s="639"/>
      <c r="E107" s="639"/>
      <c r="F107" s="639"/>
      <c r="G107" s="639"/>
    </row>
    <row r="108" spans="1:7" x14ac:dyDescent="0.2">
      <c r="E108" s="221"/>
      <c r="F108" s="221"/>
      <c r="G108" s="220"/>
    </row>
    <row r="109" spans="1:7" x14ac:dyDescent="0.2">
      <c r="E109" s="221"/>
      <c r="F109" s="221"/>
      <c r="G109" s="220"/>
    </row>
    <row r="110" spans="1:7" x14ac:dyDescent="0.2">
      <c r="E110" s="221"/>
      <c r="F110" s="221"/>
      <c r="G110" s="220"/>
    </row>
    <row r="111" spans="1:7" x14ac:dyDescent="0.2">
      <c r="E111" s="221"/>
      <c r="F111" s="221"/>
      <c r="G111" s="220"/>
    </row>
    <row r="112" spans="1:7" x14ac:dyDescent="0.2">
      <c r="E112" s="221"/>
      <c r="F112" s="221"/>
      <c r="G112" s="220"/>
    </row>
    <row r="113" spans="4:7" x14ac:dyDescent="0.2">
      <c r="E113" s="221"/>
      <c r="F113" s="221"/>
      <c r="G113" s="220"/>
    </row>
    <row r="114" spans="4:7" x14ac:dyDescent="0.2">
      <c r="E114" s="221"/>
      <c r="F114" s="221"/>
      <c r="G114" s="220"/>
    </row>
    <row r="115" spans="4:7" x14ac:dyDescent="0.2">
      <c r="E115" s="221"/>
      <c r="F115" s="221"/>
      <c r="G115" s="220"/>
    </row>
    <row r="116" spans="4:7" x14ac:dyDescent="0.2">
      <c r="E116" s="221"/>
      <c r="F116" s="221"/>
      <c r="G116" s="220"/>
    </row>
    <row r="117" spans="4:7" x14ac:dyDescent="0.2">
      <c r="E117" s="221"/>
      <c r="F117" s="221"/>
      <c r="G117" s="220"/>
    </row>
    <row r="118" spans="4:7" x14ac:dyDescent="0.2">
      <c r="E118" s="221"/>
      <c r="F118" s="221"/>
      <c r="G118" s="220"/>
    </row>
    <row r="119" spans="4:7" x14ac:dyDescent="0.2">
      <c r="E119" s="221"/>
      <c r="F119" s="221"/>
      <c r="G119" s="220"/>
    </row>
    <row r="120" spans="4:7" x14ac:dyDescent="0.2">
      <c r="E120" s="221"/>
      <c r="F120" s="221"/>
      <c r="G120" s="220"/>
    </row>
    <row r="121" spans="4:7" x14ac:dyDescent="0.2">
      <c r="E121" s="221"/>
      <c r="F121" s="221"/>
      <c r="G121" s="220"/>
    </row>
    <row r="122" spans="4:7" x14ac:dyDescent="0.2">
      <c r="D122" s="221"/>
      <c r="E122" s="221"/>
      <c r="F122" s="221"/>
      <c r="G122" s="220"/>
    </row>
    <row r="123" spans="4:7" x14ac:dyDescent="0.2">
      <c r="D123" s="221"/>
      <c r="E123" s="221"/>
      <c r="F123" s="221"/>
      <c r="G123" s="220"/>
    </row>
    <row r="124" spans="4:7" x14ac:dyDescent="0.2">
      <c r="D124" s="221"/>
      <c r="E124" s="221"/>
      <c r="F124" s="221"/>
      <c r="G124" s="220"/>
    </row>
    <row r="125" spans="4:7" x14ac:dyDescent="0.2">
      <c r="D125" s="221"/>
      <c r="E125" s="221"/>
      <c r="F125" s="221"/>
      <c r="G125" s="220"/>
    </row>
    <row r="126" spans="4:7" x14ac:dyDescent="0.2">
      <c r="D126" s="221"/>
      <c r="E126" s="221"/>
      <c r="F126" s="221"/>
      <c r="G126" s="220"/>
    </row>
    <row r="127" spans="4:7" x14ac:dyDescent="0.2">
      <c r="D127" s="221"/>
      <c r="E127" s="221"/>
      <c r="F127" s="221"/>
      <c r="G127" s="220"/>
    </row>
    <row r="128" spans="4:7" x14ac:dyDescent="0.2">
      <c r="D128" s="221"/>
      <c r="E128" s="221"/>
      <c r="F128" s="221"/>
      <c r="G128" s="220"/>
    </row>
    <row r="129" spans="4:7" x14ac:dyDescent="0.2">
      <c r="D129" s="221"/>
      <c r="E129" s="221"/>
      <c r="F129" s="221"/>
      <c r="G129" s="220"/>
    </row>
    <row r="130" spans="4:7" x14ac:dyDescent="0.2">
      <c r="D130" s="221"/>
      <c r="E130" s="221"/>
      <c r="F130" s="221"/>
      <c r="G130" s="220"/>
    </row>
    <row r="131" spans="4:7" x14ac:dyDescent="0.2">
      <c r="D131" s="221"/>
      <c r="E131" s="221"/>
      <c r="F131" s="221"/>
      <c r="G131" s="220"/>
    </row>
    <row r="132" spans="4:7" x14ac:dyDescent="0.2">
      <c r="D132" s="221"/>
      <c r="E132" s="221"/>
      <c r="F132" s="221"/>
      <c r="G132" s="220"/>
    </row>
    <row r="133" spans="4:7" x14ac:dyDescent="0.2">
      <c r="D133" s="221"/>
      <c r="E133" s="221"/>
      <c r="F133" s="221"/>
      <c r="G133" s="220"/>
    </row>
    <row r="134" spans="4:7" x14ac:dyDescent="0.2">
      <c r="D134" s="221"/>
      <c r="E134" s="221"/>
      <c r="F134" s="221"/>
      <c r="G134" s="220"/>
    </row>
    <row r="135" spans="4:7" x14ac:dyDescent="0.2">
      <c r="D135" s="221"/>
      <c r="E135" s="221"/>
      <c r="F135" s="221"/>
      <c r="G135" s="220"/>
    </row>
    <row r="136" spans="4:7" x14ac:dyDescent="0.2">
      <c r="D136" s="221"/>
      <c r="E136" s="221"/>
      <c r="F136" s="221"/>
      <c r="G136" s="220"/>
    </row>
    <row r="137" spans="4:7" x14ac:dyDescent="0.2">
      <c r="D137" s="221"/>
      <c r="E137" s="221"/>
      <c r="F137" s="221"/>
      <c r="G137" s="220"/>
    </row>
    <row r="138" spans="4:7" x14ac:dyDescent="0.2">
      <c r="D138" s="221"/>
      <c r="E138" s="221"/>
      <c r="F138" s="221"/>
      <c r="G138" s="220"/>
    </row>
    <row r="139" spans="4:7" x14ac:dyDescent="0.2">
      <c r="D139" s="221"/>
      <c r="E139" s="221"/>
      <c r="F139" s="221"/>
      <c r="G139" s="220"/>
    </row>
    <row r="140" spans="4:7" x14ac:dyDescent="0.2">
      <c r="D140" s="221"/>
      <c r="E140" s="221"/>
      <c r="F140" s="221"/>
      <c r="G140" s="220"/>
    </row>
    <row r="141" spans="4:7" x14ac:dyDescent="0.2">
      <c r="D141" s="221"/>
      <c r="E141" s="221"/>
      <c r="F141" s="221"/>
      <c r="G141" s="220"/>
    </row>
    <row r="142" spans="4:7" x14ac:dyDescent="0.2">
      <c r="D142" s="221"/>
      <c r="E142" s="221"/>
      <c r="F142" s="221"/>
      <c r="G142" s="220"/>
    </row>
    <row r="143" spans="4:7" x14ac:dyDescent="0.2">
      <c r="D143" s="221"/>
      <c r="E143" s="221"/>
      <c r="F143" s="221"/>
      <c r="G143" s="220"/>
    </row>
    <row r="144" spans="4:7" x14ac:dyDescent="0.2">
      <c r="D144" s="221"/>
      <c r="E144" s="221"/>
      <c r="F144" s="221"/>
      <c r="G144" s="220"/>
    </row>
    <row r="145" spans="4:7" x14ac:dyDescent="0.2">
      <c r="D145" s="221"/>
      <c r="E145" s="221"/>
      <c r="F145" s="221"/>
      <c r="G145" s="220"/>
    </row>
    <row r="146" spans="4:7" x14ac:dyDescent="0.2">
      <c r="D146" s="221"/>
      <c r="E146" s="221"/>
      <c r="F146" s="221"/>
      <c r="G146" s="220"/>
    </row>
    <row r="147" spans="4:7" x14ac:dyDescent="0.2">
      <c r="D147" s="221"/>
      <c r="E147" s="221"/>
      <c r="F147" s="221"/>
      <c r="G147" s="220"/>
    </row>
    <row r="148" spans="4:7" x14ac:dyDescent="0.2">
      <c r="D148" s="221"/>
      <c r="E148" s="221"/>
      <c r="F148" s="221"/>
      <c r="G148" s="220"/>
    </row>
    <row r="149" spans="4:7" x14ac:dyDescent="0.2">
      <c r="D149" s="221"/>
      <c r="E149" s="221"/>
      <c r="F149" s="221"/>
      <c r="G149" s="220"/>
    </row>
    <row r="150" spans="4:7" x14ac:dyDescent="0.2">
      <c r="D150" s="221"/>
      <c r="E150" s="221"/>
      <c r="F150" s="221"/>
      <c r="G150" s="220"/>
    </row>
    <row r="151" spans="4:7" x14ac:dyDescent="0.2">
      <c r="D151" s="221"/>
      <c r="E151" s="221"/>
      <c r="F151" s="221"/>
      <c r="G151" s="220"/>
    </row>
    <row r="152" spans="4:7" x14ac:dyDescent="0.2">
      <c r="D152" s="221"/>
      <c r="E152" s="221"/>
      <c r="F152" s="221"/>
      <c r="G152" s="220"/>
    </row>
    <row r="153" spans="4:7" x14ac:dyDescent="0.2">
      <c r="D153" s="221"/>
      <c r="E153" s="221"/>
      <c r="F153" s="221"/>
      <c r="G153" s="220"/>
    </row>
    <row r="154" spans="4:7" x14ac:dyDescent="0.2">
      <c r="D154" s="221"/>
      <c r="E154" s="221"/>
      <c r="F154" s="221"/>
      <c r="G154" s="220"/>
    </row>
    <row r="155" spans="4:7" x14ac:dyDescent="0.2">
      <c r="D155" s="221"/>
      <c r="E155" s="221"/>
      <c r="F155" s="221"/>
      <c r="G155" s="220"/>
    </row>
    <row r="156" spans="4:7" x14ac:dyDescent="0.2">
      <c r="D156" s="221"/>
      <c r="E156" s="221"/>
      <c r="F156" s="221"/>
      <c r="G156" s="220"/>
    </row>
    <row r="157" spans="4:7" x14ac:dyDescent="0.2">
      <c r="D157" s="221"/>
      <c r="E157" s="221"/>
      <c r="F157" s="221"/>
      <c r="G157" s="220"/>
    </row>
    <row r="158" spans="4:7" x14ac:dyDescent="0.2">
      <c r="D158" s="221"/>
      <c r="E158" s="221"/>
      <c r="F158" s="221"/>
      <c r="G158" s="220"/>
    </row>
    <row r="159" spans="4:7" x14ac:dyDescent="0.2">
      <c r="D159" s="221"/>
      <c r="E159" s="221"/>
      <c r="F159" s="221"/>
      <c r="G159" s="220"/>
    </row>
    <row r="160" spans="4:7" x14ac:dyDescent="0.2">
      <c r="D160" s="221"/>
      <c r="E160" s="221"/>
      <c r="F160" s="221"/>
      <c r="G160" s="220"/>
    </row>
    <row r="161" spans="4:7" x14ac:dyDescent="0.2">
      <c r="D161" s="221"/>
      <c r="E161" s="221"/>
      <c r="F161" s="221"/>
      <c r="G161" s="220"/>
    </row>
    <row r="162" spans="4:7" x14ac:dyDescent="0.2">
      <c r="D162" s="221"/>
      <c r="E162" s="221"/>
      <c r="F162" s="221"/>
      <c r="G162" s="220"/>
    </row>
    <row r="163" spans="4:7" x14ac:dyDescent="0.2">
      <c r="D163" s="221"/>
      <c r="E163" s="221"/>
      <c r="F163" s="221"/>
      <c r="G163" s="220"/>
    </row>
    <row r="164" spans="4:7" x14ac:dyDescent="0.2">
      <c r="D164" s="221"/>
      <c r="E164" s="221"/>
      <c r="F164" s="221"/>
      <c r="G164" s="220"/>
    </row>
    <row r="165" spans="4:7" x14ac:dyDescent="0.2">
      <c r="D165" s="221"/>
      <c r="E165" s="221"/>
      <c r="F165" s="221"/>
      <c r="G165" s="220"/>
    </row>
    <row r="166" spans="4:7" x14ac:dyDescent="0.2">
      <c r="D166" s="221"/>
      <c r="E166" s="221"/>
      <c r="F166" s="221"/>
      <c r="G166" s="220"/>
    </row>
    <row r="167" spans="4:7" x14ac:dyDescent="0.2">
      <c r="D167" s="221"/>
      <c r="E167" s="221"/>
      <c r="F167" s="221"/>
      <c r="G167" s="220"/>
    </row>
    <row r="168" spans="4:7" x14ac:dyDescent="0.2">
      <c r="D168" s="221"/>
      <c r="E168" s="221"/>
      <c r="F168" s="221"/>
      <c r="G168" s="220"/>
    </row>
    <row r="169" spans="4:7" x14ac:dyDescent="0.2">
      <c r="D169" s="221"/>
      <c r="E169" s="221"/>
      <c r="F169" s="221"/>
      <c r="G169" s="220"/>
    </row>
    <row r="170" spans="4:7" x14ac:dyDescent="0.2">
      <c r="D170" s="221"/>
      <c r="E170" s="221"/>
      <c r="F170" s="221"/>
      <c r="G170" s="220"/>
    </row>
    <row r="171" spans="4:7" x14ac:dyDescent="0.2">
      <c r="D171" s="221"/>
      <c r="E171" s="221"/>
      <c r="F171" s="221"/>
      <c r="G171" s="220"/>
    </row>
    <row r="172" spans="4:7" x14ac:dyDescent="0.2">
      <c r="D172" s="221"/>
      <c r="E172" s="221"/>
      <c r="F172" s="221"/>
      <c r="G172" s="220"/>
    </row>
    <row r="173" spans="4:7" x14ac:dyDescent="0.2">
      <c r="D173" s="221"/>
      <c r="E173" s="221"/>
      <c r="F173" s="221"/>
      <c r="G173" s="220"/>
    </row>
    <row r="174" spans="4:7" x14ac:dyDescent="0.2">
      <c r="D174" s="221"/>
      <c r="E174" s="221"/>
      <c r="F174" s="221"/>
      <c r="G174" s="220"/>
    </row>
    <row r="175" spans="4:7" x14ac:dyDescent="0.2">
      <c r="D175" s="221"/>
      <c r="E175" s="221"/>
      <c r="F175" s="221"/>
      <c r="G175" s="220"/>
    </row>
    <row r="176" spans="4:7" x14ac:dyDescent="0.2">
      <c r="D176" s="221"/>
      <c r="E176" s="221"/>
      <c r="F176" s="221"/>
      <c r="G176" s="220"/>
    </row>
    <row r="177" spans="4:7" x14ac:dyDescent="0.2">
      <c r="D177" s="221"/>
      <c r="E177" s="221"/>
      <c r="F177" s="221"/>
      <c r="G177" s="220"/>
    </row>
    <row r="178" spans="4:7" x14ac:dyDescent="0.2">
      <c r="D178" s="221"/>
      <c r="E178" s="221"/>
      <c r="F178" s="221"/>
      <c r="G178" s="220"/>
    </row>
    <row r="179" spans="4:7" x14ac:dyDescent="0.2">
      <c r="D179" s="221"/>
      <c r="E179" s="221"/>
      <c r="F179" s="221"/>
      <c r="G179" s="220"/>
    </row>
    <row r="180" spans="4:7" x14ac:dyDescent="0.2">
      <c r="D180" s="221"/>
      <c r="E180" s="221"/>
      <c r="F180" s="221"/>
      <c r="G180" s="220"/>
    </row>
    <row r="181" spans="4:7" x14ac:dyDescent="0.2">
      <c r="D181" s="221"/>
      <c r="E181" s="221"/>
      <c r="F181" s="221"/>
      <c r="G181" s="220"/>
    </row>
    <row r="182" spans="4:7" x14ac:dyDescent="0.2">
      <c r="D182" s="221"/>
      <c r="E182" s="221"/>
      <c r="F182" s="221"/>
      <c r="G182" s="220"/>
    </row>
    <row r="183" spans="4:7" x14ac:dyDescent="0.2">
      <c r="D183" s="221"/>
      <c r="E183" s="221"/>
      <c r="F183" s="221"/>
      <c r="G183" s="220"/>
    </row>
    <row r="184" spans="4:7" x14ac:dyDescent="0.2">
      <c r="D184" s="221"/>
      <c r="E184" s="221"/>
      <c r="F184" s="221"/>
      <c r="G184" s="220"/>
    </row>
    <row r="185" spans="4:7" x14ac:dyDescent="0.2">
      <c r="D185" s="221"/>
      <c r="E185" s="221"/>
      <c r="F185" s="221"/>
      <c r="G185" s="220"/>
    </row>
    <row r="186" spans="4:7" x14ac:dyDescent="0.2">
      <c r="D186" s="221"/>
      <c r="E186" s="221"/>
      <c r="F186" s="221"/>
      <c r="G186" s="220"/>
    </row>
    <row r="187" spans="4:7" x14ac:dyDescent="0.2">
      <c r="D187" s="221"/>
      <c r="E187" s="221"/>
      <c r="F187" s="221"/>
      <c r="G187" s="220"/>
    </row>
    <row r="188" spans="4:7" x14ac:dyDescent="0.2">
      <c r="D188" s="221"/>
      <c r="E188" s="221"/>
      <c r="F188" s="221"/>
      <c r="G188" s="220"/>
    </row>
    <row r="189" spans="4:7" x14ac:dyDescent="0.2">
      <c r="D189" s="221"/>
      <c r="E189" s="221"/>
      <c r="F189" s="221"/>
      <c r="G189" s="220"/>
    </row>
    <row r="190" spans="4:7" x14ac:dyDescent="0.2">
      <c r="D190" s="221"/>
      <c r="E190" s="221"/>
      <c r="F190" s="221"/>
      <c r="G190" s="220"/>
    </row>
    <row r="191" spans="4:7" x14ac:dyDescent="0.2">
      <c r="D191" s="221"/>
      <c r="E191" s="221"/>
      <c r="F191" s="221"/>
      <c r="G191" s="220"/>
    </row>
    <row r="192" spans="4:7" x14ac:dyDescent="0.2">
      <c r="D192" s="221"/>
      <c r="E192" s="221"/>
      <c r="F192" s="221"/>
      <c r="G192" s="220"/>
    </row>
    <row r="193" spans="4:7" x14ac:dyDescent="0.2">
      <c r="D193" s="221"/>
      <c r="E193" s="221"/>
      <c r="F193" s="221"/>
      <c r="G193" s="220"/>
    </row>
    <row r="194" spans="4:7" x14ac:dyDescent="0.2">
      <c r="D194" s="221"/>
      <c r="E194" s="221"/>
      <c r="F194" s="221"/>
      <c r="G194" s="220"/>
    </row>
    <row r="195" spans="4:7" x14ac:dyDescent="0.2">
      <c r="D195" s="221"/>
      <c r="E195" s="221"/>
      <c r="F195" s="221"/>
      <c r="G195" s="220"/>
    </row>
    <row r="196" spans="4:7" x14ac:dyDescent="0.2">
      <c r="D196" s="221"/>
      <c r="E196" s="221"/>
      <c r="F196" s="221"/>
      <c r="G196" s="220"/>
    </row>
    <row r="197" spans="4:7" x14ac:dyDescent="0.2">
      <c r="D197" s="221"/>
      <c r="E197" s="221"/>
      <c r="F197" s="221"/>
      <c r="G197" s="220"/>
    </row>
    <row r="198" spans="4:7" x14ac:dyDescent="0.2">
      <c r="D198" s="221"/>
      <c r="E198" s="221"/>
      <c r="F198" s="221"/>
      <c r="G198" s="220"/>
    </row>
    <row r="199" spans="4:7" x14ac:dyDescent="0.2">
      <c r="D199" s="221"/>
      <c r="E199" s="221"/>
      <c r="F199" s="221"/>
      <c r="G199" s="220"/>
    </row>
    <row r="200" spans="4:7" x14ac:dyDescent="0.2">
      <c r="D200" s="221"/>
      <c r="E200" s="221"/>
      <c r="F200" s="221"/>
      <c r="G200" s="220"/>
    </row>
    <row r="201" spans="4:7" x14ac:dyDescent="0.2">
      <c r="D201" s="221"/>
      <c r="E201" s="221"/>
      <c r="F201" s="221"/>
      <c r="G201" s="220"/>
    </row>
    <row r="202" spans="4:7" x14ac:dyDescent="0.2">
      <c r="D202" s="221"/>
      <c r="E202" s="221"/>
      <c r="F202" s="221"/>
      <c r="G202" s="220"/>
    </row>
    <row r="203" spans="4:7" x14ac:dyDescent="0.2">
      <c r="D203" s="221"/>
      <c r="E203" s="221"/>
      <c r="F203" s="221"/>
      <c r="G203" s="220"/>
    </row>
    <row r="204" spans="4:7" x14ac:dyDescent="0.2">
      <c r="D204" s="221"/>
      <c r="E204" s="221"/>
      <c r="F204" s="221"/>
      <c r="G204" s="220"/>
    </row>
    <row r="205" spans="4:7" x14ac:dyDescent="0.2">
      <c r="D205" s="221"/>
      <c r="E205" s="221"/>
      <c r="F205" s="221"/>
      <c r="G205" s="220"/>
    </row>
    <row r="206" spans="4:7" x14ac:dyDescent="0.2">
      <c r="D206" s="221"/>
      <c r="E206" s="221"/>
      <c r="F206" s="221"/>
      <c r="G206" s="220"/>
    </row>
    <row r="207" spans="4:7" x14ac:dyDescent="0.2">
      <c r="D207" s="221"/>
      <c r="E207" s="221"/>
      <c r="F207" s="221"/>
      <c r="G207" s="220"/>
    </row>
    <row r="208" spans="4:7" x14ac:dyDescent="0.2">
      <c r="D208" s="221"/>
      <c r="E208" s="221"/>
      <c r="F208" s="221"/>
      <c r="G208" s="220"/>
    </row>
    <row r="209" spans="4:7" x14ac:dyDescent="0.2">
      <c r="D209" s="221"/>
      <c r="E209" s="221"/>
      <c r="F209" s="221"/>
      <c r="G209" s="220"/>
    </row>
    <row r="210" spans="4:7" x14ac:dyDescent="0.2">
      <c r="D210" s="221"/>
      <c r="E210" s="221"/>
      <c r="F210" s="221"/>
      <c r="G210" s="220"/>
    </row>
    <row r="211" spans="4:7" x14ac:dyDescent="0.2">
      <c r="D211" s="221"/>
      <c r="E211" s="221"/>
      <c r="F211" s="221"/>
      <c r="G211" s="220"/>
    </row>
    <row r="212" spans="4:7" x14ac:dyDescent="0.2">
      <c r="D212" s="221"/>
      <c r="E212" s="221"/>
      <c r="F212" s="221"/>
      <c r="G212" s="220"/>
    </row>
    <row r="213" spans="4:7" x14ac:dyDescent="0.2">
      <c r="D213" s="221"/>
      <c r="E213" s="221"/>
      <c r="F213" s="221"/>
      <c r="G213" s="220"/>
    </row>
    <row r="214" spans="4:7" x14ac:dyDescent="0.2">
      <c r="D214" s="221"/>
      <c r="E214" s="221"/>
      <c r="F214" s="221"/>
      <c r="G214" s="220"/>
    </row>
    <row r="215" spans="4:7" x14ac:dyDescent="0.2">
      <c r="D215" s="221"/>
      <c r="E215" s="221"/>
      <c r="F215" s="221"/>
      <c r="G215" s="220"/>
    </row>
    <row r="216" spans="4:7" x14ac:dyDescent="0.2">
      <c r="D216" s="221"/>
      <c r="E216" s="221"/>
      <c r="F216" s="221"/>
      <c r="G216" s="220"/>
    </row>
    <row r="217" spans="4:7" x14ac:dyDescent="0.2">
      <c r="D217" s="221"/>
      <c r="E217" s="221"/>
      <c r="F217" s="221"/>
      <c r="G217" s="220"/>
    </row>
    <row r="218" spans="4:7" x14ac:dyDescent="0.2">
      <c r="D218" s="221"/>
      <c r="E218" s="221"/>
      <c r="F218" s="221"/>
      <c r="G218" s="220"/>
    </row>
    <row r="219" spans="4:7" x14ac:dyDescent="0.2">
      <c r="D219" s="221"/>
      <c r="E219" s="221"/>
      <c r="F219" s="221"/>
      <c r="G219" s="220"/>
    </row>
    <row r="220" spans="4:7" x14ac:dyDescent="0.2">
      <c r="D220" s="221"/>
      <c r="E220" s="221"/>
      <c r="F220" s="221"/>
      <c r="G220" s="220"/>
    </row>
    <row r="221" spans="4:7" x14ac:dyDescent="0.2">
      <c r="D221" s="221"/>
      <c r="E221" s="221"/>
      <c r="F221" s="221"/>
      <c r="G221" s="220"/>
    </row>
    <row r="222" spans="4:7" x14ac:dyDescent="0.2">
      <c r="D222" s="221"/>
      <c r="E222" s="221"/>
      <c r="F222" s="221"/>
      <c r="G222" s="220"/>
    </row>
    <row r="223" spans="4:7" x14ac:dyDescent="0.2">
      <c r="D223" s="221"/>
      <c r="E223" s="221"/>
      <c r="F223" s="221"/>
      <c r="G223" s="220"/>
    </row>
    <row r="224" spans="4:7" x14ac:dyDescent="0.2">
      <c r="D224" s="221"/>
      <c r="E224" s="221"/>
      <c r="F224" s="221"/>
      <c r="G224" s="220"/>
    </row>
    <row r="225" spans="4:7" x14ac:dyDescent="0.2">
      <c r="D225" s="221"/>
      <c r="E225" s="221"/>
      <c r="F225" s="221"/>
      <c r="G225" s="220"/>
    </row>
    <row r="226" spans="4:7" x14ac:dyDescent="0.2">
      <c r="D226" s="221"/>
      <c r="E226" s="221"/>
      <c r="F226" s="221"/>
      <c r="G226" s="220"/>
    </row>
    <row r="227" spans="4:7" x14ac:dyDescent="0.2">
      <c r="D227" s="221"/>
      <c r="E227" s="221"/>
      <c r="F227" s="221"/>
      <c r="G227" s="220"/>
    </row>
    <row r="228" spans="4:7" x14ac:dyDescent="0.2">
      <c r="D228" s="221"/>
      <c r="E228" s="221"/>
      <c r="F228" s="221"/>
      <c r="G228" s="220"/>
    </row>
    <row r="229" spans="4:7" x14ac:dyDescent="0.2">
      <c r="D229" s="221"/>
      <c r="E229" s="221"/>
      <c r="F229" s="221"/>
      <c r="G229" s="220"/>
    </row>
    <row r="230" spans="4:7" x14ac:dyDescent="0.2">
      <c r="D230" s="221"/>
      <c r="E230" s="221"/>
      <c r="F230" s="221"/>
      <c r="G230" s="220"/>
    </row>
    <row r="231" spans="4:7" x14ac:dyDescent="0.2">
      <c r="D231" s="221"/>
      <c r="E231" s="221"/>
      <c r="F231" s="221"/>
      <c r="G231" s="220"/>
    </row>
    <row r="232" spans="4:7" x14ac:dyDescent="0.2">
      <c r="D232" s="221"/>
      <c r="E232" s="221"/>
      <c r="F232" s="221"/>
      <c r="G232" s="220"/>
    </row>
    <row r="233" spans="4:7" x14ac:dyDescent="0.2">
      <c r="D233" s="221"/>
      <c r="E233" s="221"/>
      <c r="F233" s="221"/>
      <c r="G233" s="220"/>
    </row>
    <row r="234" spans="4:7" x14ac:dyDescent="0.2">
      <c r="D234" s="221"/>
      <c r="E234" s="221"/>
      <c r="F234" s="221"/>
      <c r="G234" s="220"/>
    </row>
    <row r="235" spans="4:7" x14ac:dyDescent="0.2">
      <c r="D235" s="221"/>
      <c r="E235" s="221"/>
      <c r="F235" s="221"/>
      <c r="G235" s="220"/>
    </row>
    <row r="236" spans="4:7" x14ac:dyDescent="0.2">
      <c r="D236" s="221"/>
      <c r="E236" s="221"/>
      <c r="F236" s="221"/>
      <c r="G236" s="220"/>
    </row>
    <row r="237" spans="4:7" x14ac:dyDescent="0.2">
      <c r="D237" s="221"/>
      <c r="E237" s="221"/>
      <c r="F237" s="221"/>
      <c r="G237" s="220"/>
    </row>
    <row r="238" spans="4:7" x14ac:dyDescent="0.2">
      <c r="D238" s="221"/>
      <c r="E238" s="221"/>
      <c r="F238" s="221"/>
      <c r="G238" s="220"/>
    </row>
    <row r="239" spans="4:7" x14ac:dyDescent="0.2">
      <c r="D239" s="221"/>
      <c r="E239" s="221"/>
      <c r="F239" s="221"/>
      <c r="G239" s="220"/>
    </row>
    <row r="240" spans="4:7" x14ac:dyDescent="0.2">
      <c r="D240" s="221"/>
      <c r="E240" s="221"/>
      <c r="F240" s="221"/>
      <c r="G240" s="220"/>
    </row>
    <row r="241" spans="4:7" x14ac:dyDescent="0.2">
      <c r="D241" s="221"/>
      <c r="E241" s="221"/>
      <c r="F241" s="221"/>
      <c r="G241" s="220"/>
    </row>
    <row r="242" spans="4:7" x14ac:dyDescent="0.2">
      <c r="D242" s="221"/>
      <c r="E242" s="221"/>
      <c r="F242" s="221"/>
      <c r="G242" s="220"/>
    </row>
    <row r="243" spans="4:7" x14ac:dyDescent="0.2">
      <c r="D243" s="221"/>
      <c r="E243" s="221"/>
      <c r="F243" s="221"/>
      <c r="G243" s="220"/>
    </row>
    <row r="244" spans="4:7" x14ac:dyDescent="0.2">
      <c r="D244" s="221"/>
      <c r="E244" s="221"/>
      <c r="F244" s="221"/>
      <c r="G244" s="220"/>
    </row>
    <row r="245" spans="4:7" x14ac:dyDescent="0.2">
      <c r="D245" s="221"/>
      <c r="E245" s="221"/>
      <c r="F245" s="221"/>
      <c r="G245" s="220"/>
    </row>
    <row r="246" spans="4:7" x14ac:dyDescent="0.2">
      <c r="D246" s="221"/>
      <c r="E246" s="221"/>
      <c r="F246" s="221"/>
      <c r="G246" s="220"/>
    </row>
    <row r="247" spans="4:7" x14ac:dyDescent="0.2">
      <c r="D247" s="221"/>
      <c r="E247" s="221"/>
      <c r="F247" s="221"/>
      <c r="G247" s="220"/>
    </row>
    <row r="248" spans="4:7" x14ac:dyDescent="0.2">
      <c r="D248" s="221"/>
      <c r="E248" s="221"/>
      <c r="F248" s="221"/>
      <c r="G248" s="220"/>
    </row>
    <row r="249" spans="4:7" x14ac:dyDescent="0.2">
      <c r="D249" s="221"/>
      <c r="E249" s="221"/>
      <c r="F249" s="221"/>
      <c r="G249" s="220"/>
    </row>
    <row r="250" spans="4:7" x14ac:dyDescent="0.2">
      <c r="D250" s="221"/>
      <c r="E250" s="221"/>
      <c r="F250" s="221"/>
      <c r="G250" s="220"/>
    </row>
    <row r="251" spans="4:7" x14ac:dyDescent="0.2">
      <c r="D251" s="221"/>
      <c r="E251" s="221"/>
      <c r="F251" s="221"/>
      <c r="G251" s="220"/>
    </row>
    <row r="252" spans="4:7" x14ac:dyDescent="0.2">
      <c r="D252" s="221"/>
      <c r="E252" s="221"/>
      <c r="F252" s="221"/>
      <c r="G252" s="220"/>
    </row>
    <row r="253" spans="4:7" x14ac:dyDescent="0.2">
      <c r="D253" s="221"/>
      <c r="E253" s="221"/>
      <c r="F253" s="221"/>
      <c r="G253" s="220"/>
    </row>
    <row r="254" spans="4:7" x14ac:dyDescent="0.2">
      <c r="D254" s="221"/>
      <c r="E254" s="221"/>
      <c r="F254" s="221"/>
      <c r="G254" s="220"/>
    </row>
    <row r="255" spans="4:7" x14ac:dyDescent="0.2">
      <c r="D255" s="221"/>
      <c r="E255" s="221"/>
      <c r="F255" s="221"/>
      <c r="G255" s="220"/>
    </row>
    <row r="256" spans="4:7" x14ac:dyDescent="0.2">
      <c r="D256" s="221"/>
      <c r="E256" s="221"/>
      <c r="F256" s="221"/>
      <c r="G256" s="220"/>
    </row>
    <row r="257" spans="4:7" x14ac:dyDescent="0.2">
      <c r="D257" s="221"/>
      <c r="E257" s="221"/>
      <c r="F257" s="221"/>
      <c r="G257" s="220"/>
    </row>
    <row r="258" spans="4:7" x14ac:dyDescent="0.2">
      <c r="D258" s="221"/>
      <c r="E258" s="221"/>
      <c r="F258" s="221"/>
      <c r="G258" s="220"/>
    </row>
  </sheetData>
  <mergeCells count="14">
    <mergeCell ref="A107:G107"/>
    <mergeCell ref="A1:H1"/>
    <mergeCell ref="A4:C4"/>
    <mergeCell ref="E29:G29"/>
    <mergeCell ref="A9:D10"/>
    <mergeCell ref="A11:A12"/>
    <mergeCell ref="B11:D11"/>
    <mergeCell ref="A29:A30"/>
    <mergeCell ref="B29:B30"/>
    <mergeCell ref="C29:C30"/>
    <mergeCell ref="D29:D30"/>
    <mergeCell ref="A99:A100"/>
    <mergeCell ref="C98:C100"/>
    <mergeCell ref="A2:H2"/>
  </mergeCells>
  <pageMargins left="0.39370078740157483" right="0.39370078740157483" top="0.74803149606299213" bottom="0.39370078740157483" header="0.31496062992125984" footer="0.31496062992125984"/>
  <pageSetup scale="91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G34"/>
  <sheetViews>
    <sheetView topLeftCell="A5" zoomScale="120" zoomScaleNormal="120" workbookViewId="0">
      <selection activeCell="C35" sqref="C35"/>
    </sheetView>
  </sheetViews>
  <sheetFormatPr baseColWidth="10" defaultColWidth="11.42578125" defaultRowHeight="12.75" x14ac:dyDescent="0.2"/>
  <cols>
    <col min="2" max="2" width="49.42578125" customWidth="1"/>
    <col min="3" max="3" width="40.28515625" customWidth="1"/>
  </cols>
  <sheetData>
    <row r="1" spans="1:7" x14ac:dyDescent="0.2">
      <c r="A1">
        <v>0</v>
      </c>
      <c r="B1" s="2" t="s">
        <v>1</v>
      </c>
      <c r="C1" s="3" t="s">
        <v>39</v>
      </c>
    </row>
    <row r="2" spans="1:7" x14ac:dyDescent="0.2">
      <c r="A2" s="239">
        <v>36</v>
      </c>
      <c r="B2" s="240" t="s">
        <v>40</v>
      </c>
      <c r="C2" s="241" t="s">
        <v>41</v>
      </c>
      <c r="D2" s="239" t="s">
        <v>42</v>
      </c>
      <c r="E2" s="241" t="s">
        <v>43</v>
      </c>
      <c r="G2" s="1"/>
    </row>
    <row r="3" spans="1:7" x14ac:dyDescent="0.2">
      <c r="A3" s="239">
        <v>37</v>
      </c>
      <c r="B3" s="243" t="s">
        <v>44</v>
      </c>
      <c r="C3" s="241" t="s">
        <v>45</v>
      </c>
      <c r="D3" s="239" t="s">
        <v>42</v>
      </c>
      <c r="E3" s="241" t="s">
        <v>46</v>
      </c>
    </row>
    <row r="4" spans="1:7" x14ac:dyDescent="0.2">
      <c r="A4" s="239">
        <v>38</v>
      </c>
      <c r="B4" s="240" t="s">
        <v>47</v>
      </c>
      <c r="C4" s="241" t="s">
        <v>48</v>
      </c>
      <c r="D4" s="239" t="s">
        <v>42</v>
      </c>
      <c r="E4" s="241"/>
    </row>
    <row r="5" spans="1:7" x14ac:dyDescent="0.2">
      <c r="A5" s="239">
        <v>39</v>
      </c>
      <c r="B5" s="240" t="s">
        <v>49</v>
      </c>
      <c r="C5" s="242" t="s">
        <v>50</v>
      </c>
      <c r="D5" s="239" t="s">
        <v>42</v>
      </c>
      <c r="E5" s="241" t="s">
        <v>46</v>
      </c>
    </row>
    <row r="6" spans="1:7" x14ac:dyDescent="0.2">
      <c r="A6" s="239">
        <v>40</v>
      </c>
      <c r="B6" s="240" t="s">
        <v>51</v>
      </c>
      <c r="C6" s="241" t="s">
        <v>52</v>
      </c>
      <c r="D6" s="239" t="s">
        <v>42</v>
      </c>
      <c r="E6" s="241" t="s">
        <v>46</v>
      </c>
    </row>
    <row r="7" spans="1:7" x14ac:dyDescent="0.2">
      <c r="A7" s="239">
        <v>41</v>
      </c>
      <c r="B7" s="240" t="s">
        <v>53</v>
      </c>
      <c r="C7" s="241" t="s">
        <v>54</v>
      </c>
      <c r="D7" s="239" t="s">
        <v>42</v>
      </c>
      <c r="E7" s="241" t="s">
        <v>46</v>
      </c>
    </row>
    <row r="8" spans="1:7" x14ac:dyDescent="0.2">
      <c r="A8" s="239">
        <v>42</v>
      </c>
      <c r="B8" s="243" t="s">
        <v>55</v>
      </c>
      <c r="C8" s="242" t="s">
        <v>56</v>
      </c>
      <c r="D8" s="239" t="s">
        <v>42</v>
      </c>
      <c r="E8" s="241" t="s">
        <v>46</v>
      </c>
    </row>
    <row r="9" spans="1:7" x14ac:dyDescent="0.2">
      <c r="A9" s="239">
        <v>43</v>
      </c>
      <c r="B9" s="243" t="s">
        <v>57</v>
      </c>
      <c r="C9" s="241" t="s">
        <v>58</v>
      </c>
      <c r="D9" s="239" t="s">
        <v>42</v>
      </c>
      <c r="E9" s="241"/>
    </row>
    <row r="10" spans="1:7" x14ac:dyDescent="0.2">
      <c r="A10" s="239">
        <v>44</v>
      </c>
      <c r="B10" s="240" t="s">
        <v>59</v>
      </c>
      <c r="C10" s="241" t="s">
        <v>60</v>
      </c>
      <c r="D10" s="239" t="s">
        <v>42</v>
      </c>
      <c r="E10" s="241" t="s">
        <v>46</v>
      </c>
    </row>
    <row r="11" spans="1:7" x14ac:dyDescent="0.2">
      <c r="A11" s="239">
        <v>45</v>
      </c>
      <c r="B11" s="240" t="s">
        <v>61</v>
      </c>
      <c r="C11" s="242" t="s">
        <v>62</v>
      </c>
      <c r="D11" s="239" t="s">
        <v>42</v>
      </c>
      <c r="E11" s="241" t="s">
        <v>46</v>
      </c>
    </row>
    <row r="12" spans="1:7" x14ac:dyDescent="0.2">
      <c r="A12" s="239">
        <v>46</v>
      </c>
      <c r="B12" s="240" t="s">
        <v>63</v>
      </c>
      <c r="C12" s="241" t="s">
        <v>64</v>
      </c>
      <c r="D12" s="239" t="s">
        <v>42</v>
      </c>
      <c r="E12" s="241" t="s">
        <v>46</v>
      </c>
    </row>
    <row r="13" spans="1:7" x14ac:dyDescent="0.2">
      <c r="A13" s="239">
        <v>47</v>
      </c>
      <c r="B13" s="240" t="s">
        <v>65</v>
      </c>
      <c r="C13" s="241" t="s">
        <v>66</v>
      </c>
      <c r="D13" s="239" t="s">
        <v>42</v>
      </c>
      <c r="E13" s="241" t="s">
        <v>46</v>
      </c>
    </row>
    <row r="14" spans="1:7" x14ac:dyDescent="0.2">
      <c r="A14" s="239">
        <v>48</v>
      </c>
      <c r="B14" s="240" t="s">
        <v>67</v>
      </c>
      <c r="C14" s="241" t="s">
        <v>68</v>
      </c>
      <c r="D14" s="239" t="s">
        <v>42</v>
      </c>
      <c r="E14" s="241" t="s">
        <v>46</v>
      </c>
    </row>
    <row r="15" spans="1:7" x14ac:dyDescent="0.2">
      <c r="A15" s="239">
        <v>49</v>
      </c>
      <c r="B15" s="240" t="s">
        <v>69</v>
      </c>
      <c r="C15" s="241" t="s">
        <v>70</v>
      </c>
      <c r="D15" s="239" t="s">
        <v>42</v>
      </c>
      <c r="E15" s="241" t="s">
        <v>46</v>
      </c>
    </row>
    <row r="16" spans="1:7" x14ac:dyDescent="0.2">
      <c r="A16" s="239">
        <v>50</v>
      </c>
      <c r="B16" s="244" t="s">
        <v>71</v>
      </c>
      <c r="C16" s="241" t="s">
        <v>72</v>
      </c>
      <c r="D16" s="239" t="s">
        <v>42</v>
      </c>
      <c r="E16" s="241" t="s">
        <v>46</v>
      </c>
    </row>
    <row r="17" spans="1:5" x14ac:dyDescent="0.2">
      <c r="A17" s="239">
        <v>51</v>
      </c>
      <c r="B17" s="243" t="s">
        <v>73</v>
      </c>
      <c r="C17" s="242" t="s">
        <v>74</v>
      </c>
      <c r="D17" s="239" t="s">
        <v>42</v>
      </c>
      <c r="E17" s="241" t="s">
        <v>46</v>
      </c>
    </row>
    <row r="18" spans="1:5" x14ac:dyDescent="0.2">
      <c r="A18" s="239">
        <v>52</v>
      </c>
      <c r="B18" s="243" t="s">
        <v>75</v>
      </c>
      <c r="C18" s="242" t="s">
        <v>76</v>
      </c>
      <c r="D18" s="239" t="s">
        <v>42</v>
      </c>
      <c r="E18" s="241" t="s">
        <v>46</v>
      </c>
    </row>
    <row r="19" spans="1:5" x14ac:dyDescent="0.2">
      <c r="A19" s="239">
        <v>53</v>
      </c>
      <c r="B19" s="240" t="s">
        <v>77</v>
      </c>
      <c r="C19" s="241" t="s">
        <v>78</v>
      </c>
      <c r="D19" s="239" t="s">
        <v>42</v>
      </c>
      <c r="E19" s="241" t="s">
        <v>46</v>
      </c>
    </row>
    <row r="20" spans="1:5" x14ac:dyDescent="0.2">
      <c r="A20" s="239">
        <v>54</v>
      </c>
      <c r="B20" s="240" t="s">
        <v>79</v>
      </c>
      <c r="C20" s="241" t="s">
        <v>80</v>
      </c>
      <c r="D20" s="239" t="s">
        <v>42</v>
      </c>
      <c r="E20" s="241" t="s">
        <v>46</v>
      </c>
    </row>
    <row r="21" spans="1:5" x14ac:dyDescent="0.2">
      <c r="A21" s="239">
        <v>55</v>
      </c>
      <c r="B21" s="240" t="s">
        <v>81</v>
      </c>
      <c r="C21" s="241" t="s">
        <v>82</v>
      </c>
      <c r="D21" s="239" t="s">
        <v>42</v>
      </c>
      <c r="E21" s="241" t="s">
        <v>46</v>
      </c>
    </row>
    <row r="22" spans="1:5" x14ac:dyDescent="0.2">
      <c r="A22" s="239">
        <v>56</v>
      </c>
      <c r="B22" s="240" t="s">
        <v>83</v>
      </c>
      <c r="C22" s="241" t="s">
        <v>84</v>
      </c>
      <c r="D22" s="239" t="s">
        <v>42</v>
      </c>
      <c r="E22" s="241"/>
    </row>
    <row r="23" spans="1:5" x14ac:dyDescent="0.2">
      <c r="A23" s="239">
        <v>57</v>
      </c>
      <c r="B23" s="240" t="s">
        <v>85</v>
      </c>
      <c r="C23" s="242" t="s">
        <v>86</v>
      </c>
      <c r="D23" s="239" t="s">
        <v>42</v>
      </c>
      <c r="E23" s="241" t="s">
        <v>46</v>
      </c>
    </row>
    <row r="24" spans="1:5" x14ac:dyDescent="0.2">
      <c r="A24" s="239">
        <v>58</v>
      </c>
      <c r="B24" s="243" t="s">
        <v>87</v>
      </c>
      <c r="C24" s="241" t="s">
        <v>88</v>
      </c>
      <c r="D24" s="239" t="s">
        <v>42</v>
      </c>
      <c r="E24" s="241" t="s">
        <v>46</v>
      </c>
    </row>
    <row r="25" spans="1:5" x14ac:dyDescent="0.2">
      <c r="A25" s="239">
        <v>59</v>
      </c>
      <c r="B25" s="240" t="s">
        <v>89</v>
      </c>
      <c r="C25" s="241" t="s">
        <v>90</v>
      </c>
      <c r="D25" s="239" t="s">
        <v>91</v>
      </c>
      <c r="E25" s="241" t="s">
        <v>46</v>
      </c>
    </row>
    <row r="26" spans="1:5" x14ac:dyDescent="0.2">
      <c r="A26" s="239">
        <v>60</v>
      </c>
      <c r="B26" s="240" t="s">
        <v>92</v>
      </c>
      <c r="C26" s="241" t="s">
        <v>93</v>
      </c>
      <c r="D26" s="239" t="s">
        <v>91</v>
      </c>
      <c r="E26" s="241" t="s">
        <v>46</v>
      </c>
    </row>
    <row r="27" spans="1:5" x14ac:dyDescent="0.2">
      <c r="A27" s="239">
        <v>61</v>
      </c>
      <c r="B27" s="240" t="s">
        <v>94</v>
      </c>
      <c r="C27" s="241" t="s">
        <v>95</v>
      </c>
      <c r="D27" s="239" t="s">
        <v>91</v>
      </c>
      <c r="E27" s="241" t="s">
        <v>46</v>
      </c>
    </row>
    <row r="28" spans="1:5" x14ac:dyDescent="0.2">
      <c r="A28" s="239">
        <v>62</v>
      </c>
      <c r="B28" s="240" t="s">
        <v>96</v>
      </c>
      <c r="C28" s="241" t="s">
        <v>97</v>
      </c>
      <c r="D28" s="239" t="s">
        <v>91</v>
      </c>
      <c r="E28" s="241" t="s">
        <v>46</v>
      </c>
    </row>
    <row r="29" spans="1:5" x14ac:dyDescent="0.2">
      <c r="A29" s="239">
        <v>63</v>
      </c>
      <c r="B29" s="240" t="s">
        <v>98</v>
      </c>
      <c r="C29" s="241" t="s">
        <v>99</v>
      </c>
      <c r="D29" s="239" t="s">
        <v>91</v>
      </c>
      <c r="E29" s="241" t="s">
        <v>46</v>
      </c>
    </row>
    <row r="30" spans="1:5" x14ac:dyDescent="0.2">
      <c r="A30" s="239">
        <v>64</v>
      </c>
      <c r="B30" s="240" t="s">
        <v>100</v>
      </c>
      <c r="C30" s="241" t="s">
        <v>101</v>
      </c>
      <c r="D30" s="239" t="s">
        <v>91</v>
      </c>
      <c r="E30" s="241" t="s">
        <v>46</v>
      </c>
    </row>
    <row r="31" spans="1:5" x14ac:dyDescent="0.2">
      <c r="A31" s="239">
        <v>65</v>
      </c>
      <c r="B31" s="240" t="s">
        <v>102</v>
      </c>
      <c r="C31" s="241" t="s">
        <v>103</v>
      </c>
      <c r="D31" s="239" t="s">
        <v>91</v>
      </c>
      <c r="E31" s="241" t="s">
        <v>46</v>
      </c>
    </row>
    <row r="32" spans="1:5" x14ac:dyDescent="0.2">
      <c r="A32" s="239">
        <v>66</v>
      </c>
      <c r="B32" s="240" t="s">
        <v>104</v>
      </c>
      <c r="C32" s="241" t="s">
        <v>105</v>
      </c>
      <c r="D32" s="239" t="s">
        <v>91</v>
      </c>
      <c r="E32" s="241" t="s">
        <v>46</v>
      </c>
    </row>
    <row r="33" spans="1:5" x14ac:dyDescent="0.2">
      <c r="A33" s="239">
        <v>67</v>
      </c>
      <c r="B33" s="243" t="s">
        <v>106</v>
      </c>
      <c r="C33" s="242" t="s">
        <v>107</v>
      </c>
      <c r="D33" s="239" t="s">
        <v>91</v>
      </c>
      <c r="E33" s="241" t="s">
        <v>46</v>
      </c>
    </row>
    <row r="34" spans="1:5" x14ac:dyDescent="0.2">
      <c r="A34" s="239">
        <v>68</v>
      </c>
      <c r="B34" s="240" t="s">
        <v>108</v>
      </c>
      <c r="C34" s="241" t="s">
        <v>109</v>
      </c>
      <c r="D34" s="239" t="s">
        <v>91</v>
      </c>
      <c r="E34" s="241" t="s">
        <v>46</v>
      </c>
    </row>
  </sheetData>
  <autoFilter ref="A1:E34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AO60"/>
  <sheetViews>
    <sheetView zoomScale="80" zoomScaleNormal="80" zoomScaleSheetLayoutView="70" workbookViewId="0"/>
  </sheetViews>
  <sheetFormatPr baseColWidth="10" defaultColWidth="11.42578125" defaultRowHeight="15" x14ac:dyDescent="0.3"/>
  <cols>
    <col min="1" max="1" width="24.85546875" style="7" customWidth="1"/>
    <col min="2" max="2" width="33.85546875" style="7" customWidth="1"/>
    <col min="3" max="3" width="6.140625" style="7" customWidth="1"/>
    <col min="4" max="6" width="14.7109375" style="7" customWidth="1"/>
    <col min="7" max="7" width="0.85546875" style="7" customWidth="1"/>
    <col min="8" max="8" width="10.28515625" style="7" customWidth="1"/>
    <col min="9" max="9" width="1.7109375" style="7" customWidth="1"/>
    <col min="10" max="12" width="14.7109375" style="7" customWidth="1"/>
    <col min="13" max="13" width="0.7109375" style="7" customWidth="1"/>
    <col min="14" max="14" width="10.28515625" style="7" customWidth="1"/>
    <col min="15" max="15" width="1.7109375" style="7" customWidth="1"/>
    <col min="16" max="18" width="14.7109375" style="7" customWidth="1"/>
    <col min="19" max="19" width="0.85546875" style="7" customWidth="1"/>
    <col min="20" max="20" width="10.28515625" style="7" customWidth="1"/>
    <col min="21" max="21" width="1.7109375" style="7" customWidth="1"/>
    <col min="22" max="24" width="14.7109375" style="7" customWidth="1"/>
    <col min="25" max="25" width="0.85546875" style="7" customWidth="1"/>
    <col min="26" max="26" width="10.28515625" style="7" customWidth="1"/>
    <col min="27" max="27" width="5.85546875" style="7" customWidth="1"/>
    <col min="28" max="28" width="13.140625" style="93" customWidth="1"/>
    <col min="29" max="16384" width="11.42578125" style="7"/>
  </cols>
  <sheetData>
    <row r="1" spans="1:41" ht="20.25" customHeight="1" x14ac:dyDescent="0.3">
      <c r="A1" s="163" t="s">
        <v>110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41" ht="19.5" customHeight="1" x14ac:dyDescent="0.3">
      <c r="A2" s="165" t="s">
        <v>111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41" ht="14.25" customHeight="1" x14ac:dyDescent="0.3">
      <c r="A3" s="163" t="s">
        <v>112</v>
      </c>
      <c r="B3" s="163"/>
      <c r="C3" s="166"/>
      <c r="D3" s="166"/>
      <c r="E3" s="166"/>
      <c r="F3" s="166"/>
      <c r="G3" s="166"/>
      <c r="H3" s="166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41" ht="13.5" customHeight="1" x14ac:dyDescent="0.3">
      <c r="A4" s="167" t="s">
        <v>113</v>
      </c>
      <c r="B4" s="167"/>
      <c r="C4" s="168"/>
      <c r="D4" s="168"/>
      <c r="E4" s="168"/>
      <c r="F4" s="168"/>
      <c r="G4" s="168"/>
      <c r="H4" s="168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41" ht="21.75" customHeight="1" x14ac:dyDescent="0.3">
      <c r="A5" s="165" t="s">
        <v>114</v>
      </c>
      <c r="B5" s="167"/>
      <c r="C5" s="168"/>
      <c r="D5" s="168"/>
      <c r="E5" s="168"/>
      <c r="F5" s="168"/>
      <c r="G5" s="168"/>
      <c r="H5" s="168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41" ht="33" customHeight="1" thickBot="1" x14ac:dyDescent="0.35">
      <c r="A6" s="478" t="s">
        <v>115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</row>
    <row r="7" spans="1:41" ht="30" customHeight="1" thickBot="1" x14ac:dyDescent="0.35">
      <c r="A7" s="482" t="s">
        <v>116</v>
      </c>
      <c r="B7" s="485" t="s">
        <v>117</v>
      </c>
      <c r="C7" s="459" t="s">
        <v>118</v>
      </c>
      <c r="D7" s="475" t="s">
        <v>119</v>
      </c>
      <c r="E7" s="476"/>
      <c r="F7" s="476"/>
      <c r="G7" s="476"/>
      <c r="H7" s="477"/>
      <c r="I7" s="22"/>
      <c r="J7" s="475" t="s">
        <v>120</v>
      </c>
      <c r="K7" s="476"/>
      <c r="L7" s="476"/>
      <c r="M7" s="476"/>
      <c r="N7" s="477"/>
      <c r="O7" s="22"/>
      <c r="P7" s="479" t="s">
        <v>121</v>
      </c>
      <c r="Q7" s="480"/>
      <c r="R7" s="480"/>
      <c r="S7" s="480"/>
      <c r="T7" s="481"/>
      <c r="U7" s="22"/>
      <c r="V7" s="475" t="s">
        <v>122</v>
      </c>
      <c r="W7" s="476"/>
      <c r="X7" s="476"/>
      <c r="Y7" s="476"/>
      <c r="Z7" s="477"/>
    </row>
    <row r="8" spans="1:41" ht="48.75" customHeight="1" x14ac:dyDescent="0.3">
      <c r="A8" s="483"/>
      <c r="B8" s="486"/>
      <c r="C8" s="460"/>
      <c r="D8" s="472" t="s">
        <v>123</v>
      </c>
      <c r="E8" s="473"/>
      <c r="F8" s="474"/>
      <c r="G8" s="94"/>
      <c r="H8" s="453" t="s">
        <v>124</v>
      </c>
      <c r="I8" s="22"/>
      <c r="J8" s="472" t="s">
        <v>123</v>
      </c>
      <c r="K8" s="473"/>
      <c r="L8" s="474"/>
      <c r="M8" s="94"/>
      <c r="N8" s="453" t="s">
        <v>124</v>
      </c>
      <c r="O8" s="22"/>
      <c r="P8" s="472" t="s">
        <v>123</v>
      </c>
      <c r="Q8" s="473"/>
      <c r="R8" s="474"/>
      <c r="S8" s="95"/>
      <c r="T8" s="453" t="s">
        <v>124</v>
      </c>
      <c r="U8" s="22"/>
      <c r="V8" s="472" t="s">
        <v>123</v>
      </c>
      <c r="W8" s="473"/>
      <c r="X8" s="474"/>
      <c r="Y8" s="95"/>
      <c r="Z8" s="453" t="s">
        <v>124</v>
      </c>
      <c r="AA8" s="85"/>
    </row>
    <row r="9" spans="1:41" ht="25.5" customHeight="1" x14ac:dyDescent="0.3">
      <c r="A9" s="484"/>
      <c r="B9" s="487"/>
      <c r="C9" s="461"/>
      <c r="D9" s="13" t="s">
        <v>125</v>
      </c>
      <c r="E9" s="96" t="s">
        <v>126</v>
      </c>
      <c r="F9" s="13" t="s">
        <v>127</v>
      </c>
      <c r="G9" s="97"/>
      <c r="H9" s="454"/>
      <c r="I9" s="22"/>
      <c r="J9" s="98" t="s">
        <v>128</v>
      </c>
      <c r="K9" s="98" t="s">
        <v>129</v>
      </c>
      <c r="L9" s="99" t="s">
        <v>130</v>
      </c>
      <c r="M9" s="100"/>
      <c r="N9" s="454"/>
      <c r="O9" s="22"/>
      <c r="P9" s="98" t="s">
        <v>131</v>
      </c>
      <c r="Q9" s="98" t="s">
        <v>132</v>
      </c>
      <c r="R9" s="99" t="s">
        <v>133</v>
      </c>
      <c r="S9" s="100"/>
      <c r="T9" s="454"/>
      <c r="U9" s="22"/>
      <c r="V9" s="98" t="s">
        <v>134</v>
      </c>
      <c r="W9" s="98" t="s">
        <v>135</v>
      </c>
      <c r="X9" s="98" t="s">
        <v>136</v>
      </c>
      <c r="Y9" s="100"/>
      <c r="Z9" s="454"/>
    </row>
    <row r="10" spans="1:41" ht="16.149999999999999" customHeight="1" x14ac:dyDescent="0.3">
      <c r="A10" s="470" t="str">
        <f>VLOOKUP('Hoja de trabajo'!$A$2,Hoja1!$B$1:$C$34,2,FALSE)</f>
        <v>Elegir Institución en Hoja de trabajo</v>
      </c>
      <c r="B10" s="18"/>
      <c r="C10" s="19"/>
      <c r="D10" s="19"/>
      <c r="E10" s="20"/>
      <c r="F10" s="21"/>
      <c r="G10" s="25"/>
      <c r="H10" s="462"/>
      <c r="I10" s="22"/>
      <c r="J10" s="19"/>
      <c r="K10" s="20"/>
      <c r="L10" s="20"/>
      <c r="M10" s="25"/>
      <c r="N10" s="462"/>
      <c r="O10" s="22"/>
      <c r="P10" s="19"/>
      <c r="Q10" s="20"/>
      <c r="R10" s="20"/>
      <c r="S10" s="25"/>
      <c r="T10" s="462"/>
      <c r="U10" s="22"/>
      <c r="V10" s="19"/>
      <c r="W10" s="20"/>
      <c r="X10" s="21"/>
      <c r="Y10" s="25"/>
      <c r="Z10" s="462"/>
    </row>
    <row r="11" spans="1:41" ht="27.75" customHeight="1" x14ac:dyDescent="0.3">
      <c r="A11" s="471"/>
      <c r="B11" s="25"/>
      <c r="C11" s="26"/>
      <c r="D11" s="101"/>
      <c r="E11" s="102"/>
      <c r="F11" s="103"/>
      <c r="G11" s="27"/>
      <c r="H11" s="463"/>
      <c r="I11" s="22"/>
      <c r="J11" s="101"/>
      <c r="K11" s="102"/>
      <c r="L11" s="103"/>
      <c r="M11" s="25"/>
      <c r="N11" s="463"/>
      <c r="O11" s="22"/>
      <c r="P11" s="101"/>
      <c r="Q11" s="102"/>
      <c r="R11" s="103"/>
      <c r="S11" s="25"/>
      <c r="T11" s="463"/>
      <c r="U11" s="22"/>
      <c r="V11" s="101"/>
      <c r="W11" s="102"/>
      <c r="X11" s="103"/>
      <c r="Y11" s="25"/>
      <c r="Z11" s="463"/>
      <c r="AC11" s="31"/>
    </row>
    <row r="12" spans="1:41" ht="41.25" customHeight="1" x14ac:dyDescent="0.3">
      <c r="A12" s="471"/>
      <c r="B12" s="465" t="str">
        <f>'Hoja de trabajo'!D49</f>
        <v>SUBSIDIOS FEDERALES PARA ORGANISMOS DESCENTRALIZADOS ESTATALES       U006</v>
      </c>
      <c r="C12" s="104" t="s">
        <v>137</v>
      </c>
      <c r="D12" s="105">
        <f>D13</f>
        <v>0</v>
      </c>
      <c r="E12" s="106">
        <f>D12+E13</f>
        <v>0</v>
      </c>
      <c r="F12" s="107">
        <f>E12+F13</f>
        <v>0</v>
      </c>
      <c r="G12" s="37"/>
      <c r="H12" s="463"/>
      <c r="I12" s="22"/>
      <c r="J12" s="105">
        <f>F12+J13</f>
        <v>0</v>
      </c>
      <c r="K12" s="106">
        <f>J12+K13</f>
        <v>0</v>
      </c>
      <c r="L12" s="106">
        <f>K12+L13</f>
        <v>0</v>
      </c>
      <c r="M12" s="108"/>
      <c r="N12" s="463"/>
      <c r="O12" s="22"/>
      <c r="P12" s="105">
        <f>L12+P13</f>
        <v>0</v>
      </c>
      <c r="Q12" s="106">
        <f>P12+Q13</f>
        <v>0</v>
      </c>
      <c r="R12" s="106">
        <f>Q12+R13</f>
        <v>0</v>
      </c>
      <c r="S12" s="108"/>
      <c r="T12" s="463"/>
      <c r="U12" s="22"/>
      <c r="V12" s="105">
        <f>R12+V13</f>
        <v>0</v>
      </c>
      <c r="W12" s="106">
        <f>V12+W13</f>
        <v>0</v>
      </c>
      <c r="X12" s="107">
        <f>W12+X13</f>
        <v>0</v>
      </c>
      <c r="Y12" s="108"/>
      <c r="Z12" s="463"/>
      <c r="AC12" s="31"/>
    </row>
    <row r="13" spans="1:41" s="117" customFormat="1" ht="18" x14ac:dyDescent="0.35">
      <c r="A13" s="471"/>
      <c r="B13" s="466"/>
      <c r="C13" s="109" t="s">
        <v>28</v>
      </c>
      <c r="D13" s="110">
        <f>'Hoja de trabajo'!D30</f>
        <v>0</v>
      </c>
      <c r="E13" s="111">
        <f>'Hoja de trabajo'!E30</f>
        <v>0</v>
      </c>
      <c r="F13" s="112">
        <f>'Hoja de trabajo'!F30</f>
        <v>0</v>
      </c>
      <c r="G13" s="113"/>
      <c r="H13" s="464"/>
      <c r="I13" s="22"/>
      <c r="J13" s="110">
        <f>'Hoja de trabajo'!H30</f>
        <v>0</v>
      </c>
      <c r="K13" s="111">
        <f>'Hoja de trabajo'!I30</f>
        <v>0</v>
      </c>
      <c r="L13" s="111">
        <f>'Hoja de trabajo'!J30</f>
        <v>0</v>
      </c>
      <c r="M13" s="114"/>
      <c r="N13" s="464"/>
      <c r="O13" s="22"/>
      <c r="P13" s="110">
        <f>'Hoja de trabajo'!L30</f>
        <v>0</v>
      </c>
      <c r="Q13" s="111">
        <f>'Hoja de trabajo'!M30</f>
        <v>0</v>
      </c>
      <c r="R13" s="111">
        <f>'Hoja de trabajo'!N30</f>
        <v>0</v>
      </c>
      <c r="S13" s="114"/>
      <c r="T13" s="464"/>
      <c r="U13" s="22"/>
      <c r="V13" s="110">
        <f>'Hoja de trabajo'!P30</f>
        <v>0</v>
      </c>
      <c r="W13" s="111">
        <f>'Hoja de trabajo'!Q30</f>
        <v>0</v>
      </c>
      <c r="X13" s="111">
        <f>'Hoja de trabajo'!R30</f>
        <v>0</v>
      </c>
      <c r="Y13" s="114"/>
      <c r="Z13" s="464"/>
      <c r="AA13" s="7"/>
      <c r="AB13" s="115">
        <f>D12+E13+F13+J13+K13+L13+P13+Q13+R13+V13+W13+X13</f>
        <v>0</v>
      </c>
      <c r="AC13" s="11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17" customFormat="1" ht="18" x14ac:dyDescent="0.35">
      <c r="A14" s="471"/>
      <c r="B14" s="182"/>
      <c r="C14" s="118"/>
      <c r="D14" s="118"/>
      <c r="E14" s="119"/>
      <c r="F14" s="120"/>
      <c r="G14" s="113"/>
      <c r="H14" s="439"/>
      <c r="I14" s="22"/>
      <c r="J14" s="121"/>
      <c r="K14" s="119"/>
      <c r="L14" s="119"/>
      <c r="M14" s="114"/>
      <c r="N14" s="439"/>
      <c r="O14" s="22"/>
      <c r="P14" s="121"/>
      <c r="Q14" s="119"/>
      <c r="R14" s="119"/>
      <c r="S14" s="114"/>
      <c r="T14" s="439"/>
      <c r="U14" s="22"/>
      <c r="V14" s="121"/>
      <c r="W14" s="119"/>
      <c r="X14" s="120"/>
      <c r="Y14" s="122"/>
      <c r="Z14" s="439"/>
      <c r="AA14" s="7"/>
      <c r="AB14" s="115"/>
      <c r="AC14" s="123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30.75" customHeight="1" x14ac:dyDescent="0.3">
      <c r="A15" s="471"/>
      <c r="B15" s="469" t="str">
        <f>'Hoja de trabajo'!D50</f>
        <v>PROGRAMA PARA EL DESARROLLO PROFESIONAL DOCENTE (PRODEP)                   S247</v>
      </c>
      <c r="C15" s="104" t="s">
        <v>137</v>
      </c>
      <c r="D15" s="105">
        <f>D16</f>
        <v>0</v>
      </c>
      <c r="E15" s="106">
        <f>D15+E16</f>
        <v>0</v>
      </c>
      <c r="F15" s="107">
        <f>E15+F16</f>
        <v>0</v>
      </c>
      <c r="G15" s="37"/>
      <c r="H15" s="440"/>
      <c r="I15" s="22"/>
      <c r="J15" s="105">
        <f>F15+J16</f>
        <v>0</v>
      </c>
      <c r="K15" s="106">
        <f>J15+K16</f>
        <v>0</v>
      </c>
      <c r="L15" s="106">
        <f>K15+L16</f>
        <v>0</v>
      </c>
      <c r="M15" s="108"/>
      <c r="N15" s="440"/>
      <c r="O15" s="22"/>
      <c r="P15" s="105">
        <f>L15+P16</f>
        <v>0</v>
      </c>
      <c r="Q15" s="106">
        <f>P15+Q16</f>
        <v>0</v>
      </c>
      <c r="R15" s="106">
        <f>Q15+R16</f>
        <v>0</v>
      </c>
      <c r="S15" s="108"/>
      <c r="T15" s="440"/>
      <c r="U15" s="22"/>
      <c r="V15" s="105">
        <f>R15+V16</f>
        <v>0</v>
      </c>
      <c r="W15" s="106">
        <f>V15+W16</f>
        <v>0</v>
      </c>
      <c r="X15" s="107">
        <f>W15+X16</f>
        <v>0</v>
      </c>
      <c r="Y15" s="124"/>
      <c r="Z15" s="440"/>
      <c r="AB15" s="125"/>
    </row>
    <row r="16" spans="1:41" ht="30.75" customHeight="1" x14ac:dyDescent="0.3">
      <c r="A16" s="471"/>
      <c r="B16" s="466"/>
      <c r="C16" s="109" t="s">
        <v>28</v>
      </c>
      <c r="D16" s="110">
        <f>'Hoja de trabajo'!D32</f>
        <v>0</v>
      </c>
      <c r="E16" s="126">
        <f>'Hoja de trabajo'!E32</f>
        <v>0</v>
      </c>
      <c r="F16" s="127">
        <f>'Hoja de trabajo'!F32</f>
        <v>0</v>
      </c>
      <c r="G16" s="113"/>
      <c r="H16" s="441"/>
      <c r="I16" s="22"/>
      <c r="J16" s="110">
        <f>'Hoja de trabajo'!H32</f>
        <v>0</v>
      </c>
      <c r="K16" s="111">
        <f>'Hoja de trabajo'!I32</f>
        <v>0</v>
      </c>
      <c r="L16" s="111">
        <f>'Hoja de trabajo'!J32</f>
        <v>0</v>
      </c>
      <c r="M16" s="114"/>
      <c r="N16" s="441"/>
      <c r="O16" s="22"/>
      <c r="P16" s="110">
        <f>'Hoja de trabajo'!L32</f>
        <v>0</v>
      </c>
      <c r="Q16" s="111">
        <f>'Hoja de trabajo'!M32</f>
        <v>0</v>
      </c>
      <c r="R16" s="111">
        <f>'Hoja de trabajo'!N32</f>
        <v>0</v>
      </c>
      <c r="S16" s="114"/>
      <c r="T16" s="441"/>
      <c r="U16" s="22"/>
      <c r="V16" s="110">
        <f>'Hoja de trabajo'!P32</f>
        <v>0</v>
      </c>
      <c r="W16" s="111">
        <f>'Hoja de trabajo'!Q32</f>
        <v>0</v>
      </c>
      <c r="X16" s="111">
        <f>'Hoja de trabajo'!R32</f>
        <v>0</v>
      </c>
      <c r="Y16" s="128"/>
      <c r="Z16" s="441"/>
      <c r="AB16" s="115">
        <f>D15+E16+F16+J16+K16+L16+P16+Q16+R16+V16+W16+X16</f>
        <v>0</v>
      </c>
      <c r="AC16" s="116"/>
    </row>
    <row r="17" spans="1:29" x14ac:dyDescent="0.3">
      <c r="A17" s="471"/>
      <c r="B17" s="183"/>
      <c r="C17" s="118"/>
      <c r="D17" s="129"/>
      <c r="E17" s="130"/>
      <c r="F17" s="131"/>
      <c r="G17" s="37"/>
      <c r="H17" s="442"/>
      <c r="I17" s="22"/>
      <c r="J17" s="129"/>
      <c r="K17" s="130"/>
      <c r="L17" s="130"/>
      <c r="M17" s="132"/>
      <c r="N17" s="442"/>
      <c r="O17" s="22"/>
      <c r="P17" s="129"/>
      <c r="Q17" s="130"/>
      <c r="R17" s="131"/>
      <c r="S17" s="132"/>
      <c r="T17" s="442"/>
      <c r="U17" s="22"/>
      <c r="V17" s="129"/>
      <c r="W17" s="130"/>
      <c r="X17" s="131"/>
      <c r="Y17" s="133"/>
      <c r="Z17" s="442"/>
      <c r="AB17" s="125"/>
    </row>
    <row r="18" spans="1:29" ht="30.75" customHeight="1" x14ac:dyDescent="0.3">
      <c r="A18" s="471"/>
      <c r="B18" s="469" t="str">
        <f>'Hoja de trabajo'!D51</f>
        <v>EXTRAORDINARIO                                                                                                          U006</v>
      </c>
      <c r="C18" s="104" t="s">
        <v>137</v>
      </c>
      <c r="D18" s="105">
        <f>D19</f>
        <v>0</v>
      </c>
      <c r="E18" s="106">
        <f>D18+E19</f>
        <v>0</v>
      </c>
      <c r="F18" s="107">
        <f>E18+F19</f>
        <v>0</v>
      </c>
      <c r="G18" s="37"/>
      <c r="H18" s="443"/>
      <c r="I18" s="22"/>
      <c r="J18" s="105">
        <f>F18+J19</f>
        <v>0</v>
      </c>
      <c r="K18" s="106">
        <f>J18+K19</f>
        <v>0</v>
      </c>
      <c r="L18" s="106">
        <f>K18+L19</f>
        <v>0</v>
      </c>
      <c r="M18" s="108"/>
      <c r="N18" s="443"/>
      <c r="O18" s="22"/>
      <c r="P18" s="105">
        <f>L18+P19</f>
        <v>0</v>
      </c>
      <c r="Q18" s="106">
        <f>P18+Q19</f>
        <v>0</v>
      </c>
      <c r="R18" s="107">
        <f>Q18+R19</f>
        <v>0</v>
      </c>
      <c r="S18" s="108"/>
      <c r="T18" s="443"/>
      <c r="U18" s="22"/>
      <c r="V18" s="105">
        <f>R18+V19</f>
        <v>0</v>
      </c>
      <c r="W18" s="106">
        <f>V18+W19</f>
        <v>0</v>
      </c>
      <c r="X18" s="107">
        <f>W18+X19</f>
        <v>0</v>
      </c>
      <c r="Y18" s="124"/>
      <c r="Z18" s="443"/>
      <c r="AB18" s="125"/>
    </row>
    <row r="19" spans="1:29" ht="30.75" customHeight="1" x14ac:dyDescent="0.3">
      <c r="A19" s="471"/>
      <c r="B19" s="466"/>
      <c r="C19" s="109" t="s">
        <v>28</v>
      </c>
      <c r="D19" s="110">
        <f>'Hoja de trabajo'!D34</f>
        <v>0</v>
      </c>
      <c r="E19" s="126">
        <f>'Hoja de trabajo'!E34</f>
        <v>0</v>
      </c>
      <c r="F19" s="127">
        <f>'Hoja de trabajo'!F34</f>
        <v>0</v>
      </c>
      <c r="G19" s="113"/>
      <c r="H19" s="444"/>
      <c r="I19" s="22"/>
      <c r="J19" s="110">
        <f>'Hoja de trabajo'!H34</f>
        <v>0</v>
      </c>
      <c r="K19" s="111">
        <f>'Hoja de trabajo'!I34</f>
        <v>0</v>
      </c>
      <c r="L19" s="111">
        <f>'Hoja de trabajo'!J34</f>
        <v>0</v>
      </c>
      <c r="M19" s="114"/>
      <c r="N19" s="444"/>
      <c r="O19" s="22"/>
      <c r="P19" s="110">
        <f>'Hoja de trabajo'!L34</f>
        <v>0</v>
      </c>
      <c r="Q19" s="111">
        <f>'Hoja de trabajo'!M34</f>
        <v>0</v>
      </c>
      <c r="R19" s="111">
        <f>'Hoja de trabajo'!N34</f>
        <v>0</v>
      </c>
      <c r="S19" s="114"/>
      <c r="T19" s="444"/>
      <c r="U19" s="22"/>
      <c r="V19" s="110">
        <f>'Hoja de trabajo'!P34</f>
        <v>0</v>
      </c>
      <c r="W19" s="111">
        <f>'Hoja de trabajo'!Q34</f>
        <v>0</v>
      </c>
      <c r="X19" s="112">
        <f>'Hoja de trabajo'!R34</f>
        <v>0</v>
      </c>
      <c r="Y19" s="128"/>
      <c r="Z19" s="444"/>
      <c r="AB19" s="115">
        <f>R18+V19+W19+X19</f>
        <v>0</v>
      </c>
      <c r="AC19" s="116"/>
    </row>
    <row r="20" spans="1:29" x14ac:dyDescent="0.3">
      <c r="A20" s="471"/>
      <c r="B20" s="183"/>
      <c r="C20" s="118"/>
      <c r="D20" s="129"/>
      <c r="E20" s="130"/>
      <c r="F20" s="131"/>
      <c r="G20" s="37"/>
      <c r="H20" s="442"/>
      <c r="I20" s="22"/>
      <c r="J20" s="129"/>
      <c r="K20" s="130"/>
      <c r="L20" s="130"/>
      <c r="M20" s="132"/>
      <c r="N20" s="442"/>
      <c r="O20" s="22"/>
      <c r="P20" s="129"/>
      <c r="Q20" s="130"/>
      <c r="R20" s="130"/>
      <c r="S20" s="132"/>
      <c r="T20" s="442"/>
      <c r="U20" s="22"/>
      <c r="V20" s="129"/>
      <c r="W20" s="130"/>
      <c r="X20" s="131"/>
      <c r="Y20" s="133"/>
      <c r="Z20" s="442"/>
      <c r="AB20" s="125"/>
    </row>
    <row r="21" spans="1:29" ht="30.75" customHeight="1" x14ac:dyDescent="0.3">
      <c r="A21" s="471"/>
      <c r="B21" s="469" t="str">
        <f>'Hoja de trabajo'!D52</f>
        <v>AAA</v>
      </c>
      <c r="C21" s="104" t="s">
        <v>137</v>
      </c>
      <c r="D21" s="105">
        <f>D22</f>
        <v>0</v>
      </c>
      <c r="E21" s="106">
        <f>D21+E22</f>
        <v>0</v>
      </c>
      <c r="F21" s="107">
        <f>E21+F22</f>
        <v>0</v>
      </c>
      <c r="G21" s="37"/>
      <c r="H21" s="443"/>
      <c r="I21" s="22"/>
      <c r="J21" s="105">
        <f>F21+J22</f>
        <v>0</v>
      </c>
      <c r="K21" s="106">
        <f>J21+K22</f>
        <v>0</v>
      </c>
      <c r="L21" s="106">
        <f>K21+L22</f>
        <v>0</v>
      </c>
      <c r="M21" s="108"/>
      <c r="N21" s="443"/>
      <c r="O21" s="22"/>
      <c r="P21" s="105">
        <f>L21+P22</f>
        <v>0</v>
      </c>
      <c r="Q21" s="106">
        <f>P21+Q22</f>
        <v>0</v>
      </c>
      <c r="R21" s="106">
        <f>Q21+R22</f>
        <v>0</v>
      </c>
      <c r="S21" s="108"/>
      <c r="T21" s="443"/>
      <c r="U21" s="22"/>
      <c r="V21" s="105">
        <f>R21+V22</f>
        <v>0</v>
      </c>
      <c r="W21" s="106">
        <f>V21+W22</f>
        <v>0</v>
      </c>
      <c r="X21" s="107">
        <f>W21+X22</f>
        <v>0</v>
      </c>
      <c r="Y21" s="124"/>
      <c r="Z21" s="443"/>
      <c r="AB21" s="125"/>
    </row>
    <row r="22" spans="1:29" ht="30.75" customHeight="1" x14ac:dyDescent="0.3">
      <c r="A22" s="471"/>
      <c r="B22" s="466"/>
      <c r="C22" s="109" t="s">
        <v>28</v>
      </c>
      <c r="D22" s="110">
        <f>'Hoja de trabajo'!D36</f>
        <v>0</v>
      </c>
      <c r="E22" s="126">
        <f>'Hoja de trabajo'!E36</f>
        <v>0</v>
      </c>
      <c r="F22" s="127">
        <f>'Hoja de trabajo'!F36</f>
        <v>0</v>
      </c>
      <c r="G22" s="113"/>
      <c r="H22" s="444"/>
      <c r="I22" s="22"/>
      <c r="J22" s="110">
        <f>'Hoja de trabajo'!H36</f>
        <v>0</v>
      </c>
      <c r="K22" s="111">
        <f>'Hoja de trabajo'!I36</f>
        <v>0</v>
      </c>
      <c r="L22" s="111">
        <f>'Hoja de trabajo'!J36</f>
        <v>0</v>
      </c>
      <c r="M22" s="114"/>
      <c r="N22" s="444"/>
      <c r="O22" s="22"/>
      <c r="P22" s="110">
        <f>'Hoja de trabajo'!L36</f>
        <v>0</v>
      </c>
      <c r="Q22" s="111">
        <f>'Hoja de trabajo'!M36</f>
        <v>0</v>
      </c>
      <c r="R22" s="111">
        <f>'Hoja de trabajo'!N36</f>
        <v>0</v>
      </c>
      <c r="S22" s="114"/>
      <c r="T22" s="444"/>
      <c r="U22" s="22"/>
      <c r="V22" s="110">
        <f>'Hoja de trabajo'!P36</f>
        <v>0</v>
      </c>
      <c r="W22" s="111">
        <f>'Hoja de trabajo'!Q36</f>
        <v>0</v>
      </c>
      <c r="X22" s="112">
        <f>'Hoja de trabajo'!R36</f>
        <v>0</v>
      </c>
      <c r="Y22" s="122"/>
      <c r="Z22" s="444"/>
      <c r="AB22" s="115">
        <f>R21+V22+W22+X22</f>
        <v>0</v>
      </c>
      <c r="AC22" s="116"/>
    </row>
    <row r="23" spans="1:29" x14ac:dyDescent="0.3">
      <c r="A23" s="471"/>
      <c r="B23" s="183"/>
      <c r="C23" s="118"/>
      <c r="D23" s="129"/>
      <c r="E23" s="130"/>
      <c r="F23" s="131"/>
      <c r="G23" s="37"/>
      <c r="H23" s="442"/>
      <c r="I23" s="22"/>
      <c r="J23" s="129"/>
      <c r="K23" s="130"/>
      <c r="L23" s="130"/>
      <c r="M23" s="132"/>
      <c r="N23" s="442"/>
      <c r="O23" s="22"/>
      <c r="P23" s="129"/>
      <c r="Q23" s="130"/>
      <c r="R23" s="130"/>
      <c r="S23" s="132"/>
      <c r="T23" s="442"/>
      <c r="U23" s="22"/>
      <c r="V23" s="129"/>
      <c r="W23" s="130"/>
      <c r="X23" s="131"/>
      <c r="Y23" s="133"/>
      <c r="Z23" s="442"/>
      <c r="AB23" s="125"/>
    </row>
    <row r="24" spans="1:29" ht="30.75" customHeight="1" x14ac:dyDescent="0.3">
      <c r="A24" s="471"/>
      <c r="B24" s="467" t="str">
        <f>'Hoja de trabajo'!D53</f>
        <v>BBB</v>
      </c>
      <c r="C24" s="104" t="s">
        <v>137</v>
      </c>
      <c r="D24" s="105">
        <f>D25</f>
        <v>0</v>
      </c>
      <c r="E24" s="106">
        <f>D24+E25</f>
        <v>0</v>
      </c>
      <c r="F24" s="107">
        <f>E24+F25</f>
        <v>0</v>
      </c>
      <c r="G24" s="37"/>
      <c r="H24" s="443"/>
      <c r="I24" s="22"/>
      <c r="J24" s="105">
        <f>F24+J25</f>
        <v>0</v>
      </c>
      <c r="K24" s="106">
        <f>J24+K25</f>
        <v>0</v>
      </c>
      <c r="L24" s="106">
        <f>K24+L25</f>
        <v>0</v>
      </c>
      <c r="M24" s="108"/>
      <c r="N24" s="443"/>
      <c r="O24" s="22"/>
      <c r="P24" s="105">
        <f>L24+P25</f>
        <v>0</v>
      </c>
      <c r="Q24" s="106">
        <f>P24+Q25</f>
        <v>0</v>
      </c>
      <c r="R24" s="106">
        <f>Q24+R25</f>
        <v>0</v>
      </c>
      <c r="S24" s="108"/>
      <c r="T24" s="443"/>
      <c r="U24" s="22"/>
      <c r="V24" s="105">
        <f>R24+V25</f>
        <v>0</v>
      </c>
      <c r="W24" s="106">
        <f>V24+W25</f>
        <v>0</v>
      </c>
      <c r="X24" s="107">
        <f>W24+X25</f>
        <v>0</v>
      </c>
      <c r="Y24" s="124"/>
      <c r="Z24" s="443"/>
      <c r="AB24" s="125"/>
    </row>
    <row r="25" spans="1:29" ht="30.75" customHeight="1" x14ac:dyDescent="0.3">
      <c r="A25" s="471"/>
      <c r="B25" s="468"/>
      <c r="C25" s="109" t="s">
        <v>28</v>
      </c>
      <c r="D25" s="110">
        <f>'Hoja de trabajo'!D38</f>
        <v>0</v>
      </c>
      <c r="E25" s="126">
        <f>'Hoja de trabajo'!E38</f>
        <v>0</v>
      </c>
      <c r="F25" s="127">
        <f>'Hoja de trabajo'!F38</f>
        <v>0</v>
      </c>
      <c r="G25" s="113"/>
      <c r="H25" s="444"/>
      <c r="I25" s="22"/>
      <c r="J25" s="110">
        <f>'Hoja de trabajo'!H38</f>
        <v>0</v>
      </c>
      <c r="K25" s="111">
        <f>'Hoja de trabajo'!I38</f>
        <v>0</v>
      </c>
      <c r="L25" s="111">
        <f>'Hoja de trabajo'!J38</f>
        <v>0</v>
      </c>
      <c r="M25" s="114"/>
      <c r="N25" s="444"/>
      <c r="O25" s="22"/>
      <c r="P25" s="110">
        <f>'Hoja de trabajo'!L38</f>
        <v>0</v>
      </c>
      <c r="Q25" s="111">
        <f>'Hoja de trabajo'!M38</f>
        <v>0</v>
      </c>
      <c r="R25" s="111">
        <f>'Hoja de trabajo'!N38</f>
        <v>0</v>
      </c>
      <c r="S25" s="114"/>
      <c r="T25" s="444"/>
      <c r="U25" s="22"/>
      <c r="V25" s="110">
        <f>'Hoja de trabajo'!P38</f>
        <v>0</v>
      </c>
      <c r="W25" s="111">
        <f>'Hoja de trabajo'!Q38</f>
        <v>0</v>
      </c>
      <c r="X25" s="111">
        <f>'Hoja de trabajo'!R38</f>
        <v>0</v>
      </c>
      <c r="Y25" s="122"/>
      <c r="Z25" s="444"/>
      <c r="AB25" s="115">
        <f>R24+V25+W25+X25</f>
        <v>0</v>
      </c>
    </row>
    <row r="26" spans="1:29" x14ac:dyDescent="0.3">
      <c r="A26" s="471"/>
      <c r="B26" s="183"/>
      <c r="C26" s="118"/>
      <c r="D26" s="129"/>
      <c r="E26" s="130"/>
      <c r="F26" s="131"/>
      <c r="G26" s="37"/>
      <c r="H26" s="442"/>
      <c r="I26" s="22"/>
      <c r="J26" s="129"/>
      <c r="K26" s="130"/>
      <c r="L26" s="130"/>
      <c r="M26" s="132"/>
      <c r="N26" s="442"/>
      <c r="O26" s="22"/>
      <c r="P26" s="129"/>
      <c r="Q26" s="130"/>
      <c r="R26" s="130"/>
      <c r="S26" s="132"/>
      <c r="T26" s="442"/>
      <c r="U26" s="22"/>
      <c r="V26" s="129"/>
      <c r="W26" s="130"/>
      <c r="X26" s="131"/>
      <c r="Y26" s="133"/>
      <c r="Z26" s="442"/>
      <c r="AB26" s="125"/>
    </row>
    <row r="27" spans="1:29" ht="21.95" customHeight="1" x14ac:dyDescent="0.3">
      <c r="A27" s="471"/>
      <c r="B27" s="467" t="str">
        <f>'Hoja de trabajo'!D54</f>
        <v>CCC</v>
      </c>
      <c r="C27" s="104" t="s">
        <v>137</v>
      </c>
      <c r="D27" s="105">
        <f>D28</f>
        <v>0</v>
      </c>
      <c r="E27" s="106">
        <f>D27+E28</f>
        <v>0</v>
      </c>
      <c r="F27" s="107">
        <f>E27+F28</f>
        <v>0</v>
      </c>
      <c r="G27" s="37"/>
      <c r="H27" s="443"/>
      <c r="I27" s="22"/>
      <c r="J27" s="105">
        <f>F27+J28</f>
        <v>0</v>
      </c>
      <c r="K27" s="106">
        <f>J27+K28</f>
        <v>0</v>
      </c>
      <c r="L27" s="106">
        <f>K27+L28</f>
        <v>0</v>
      </c>
      <c r="M27" s="108"/>
      <c r="N27" s="443"/>
      <c r="O27" s="22"/>
      <c r="P27" s="105">
        <f>L27+P28</f>
        <v>0</v>
      </c>
      <c r="Q27" s="106">
        <f>P27+Q28</f>
        <v>0</v>
      </c>
      <c r="R27" s="106">
        <f>Q27+R28</f>
        <v>0</v>
      </c>
      <c r="S27" s="108"/>
      <c r="T27" s="443"/>
      <c r="U27" s="22"/>
      <c r="V27" s="105">
        <f>R27+V28</f>
        <v>0</v>
      </c>
      <c r="W27" s="106">
        <f>V27+W28</f>
        <v>0</v>
      </c>
      <c r="X27" s="107">
        <f>W27+X28</f>
        <v>0</v>
      </c>
      <c r="Y27" s="124"/>
      <c r="Z27" s="443"/>
      <c r="AB27" s="125"/>
    </row>
    <row r="28" spans="1:29" ht="21.95" customHeight="1" x14ac:dyDescent="0.3">
      <c r="A28" s="471"/>
      <c r="B28" s="468"/>
      <c r="C28" s="109" t="s">
        <v>28</v>
      </c>
      <c r="D28" s="110">
        <f>'Hoja de trabajo'!D40</f>
        <v>0</v>
      </c>
      <c r="E28" s="126">
        <f>'Hoja de trabajo'!E40</f>
        <v>0</v>
      </c>
      <c r="F28" s="127">
        <f>'Hoja de trabajo'!F40</f>
        <v>0</v>
      </c>
      <c r="G28" s="113"/>
      <c r="H28" s="444"/>
      <c r="I28" s="22"/>
      <c r="J28" s="110">
        <f>'Hoja de trabajo'!H40</f>
        <v>0</v>
      </c>
      <c r="K28" s="111">
        <f>'Hoja de trabajo'!I40</f>
        <v>0</v>
      </c>
      <c r="L28" s="111">
        <f>'Hoja de trabajo'!J40</f>
        <v>0</v>
      </c>
      <c r="M28" s="114"/>
      <c r="N28" s="444"/>
      <c r="O28" s="22"/>
      <c r="P28" s="110">
        <f>'Hoja de trabajo'!L40</f>
        <v>0</v>
      </c>
      <c r="Q28" s="111">
        <f>'Hoja de trabajo'!M40</f>
        <v>0</v>
      </c>
      <c r="R28" s="111">
        <f>'Hoja de trabajo'!N40</f>
        <v>0</v>
      </c>
      <c r="S28" s="114"/>
      <c r="T28" s="444"/>
      <c r="U28" s="22"/>
      <c r="V28" s="110">
        <f>'Hoja de trabajo'!P40</f>
        <v>0</v>
      </c>
      <c r="W28" s="111">
        <f>'Hoja de trabajo'!Q40</f>
        <v>0</v>
      </c>
      <c r="X28" s="112">
        <f>'Hoja de trabajo'!R40</f>
        <v>0</v>
      </c>
      <c r="Y28" s="122"/>
      <c r="Z28" s="444"/>
      <c r="AB28" s="115">
        <f>R27+V28+W28+X28</f>
        <v>0</v>
      </c>
      <c r="AC28" s="116"/>
    </row>
    <row r="29" spans="1:29" x14ac:dyDescent="0.3">
      <c r="A29" s="471"/>
      <c r="B29" s="183"/>
      <c r="C29" s="118"/>
      <c r="D29" s="129"/>
      <c r="E29" s="130"/>
      <c r="F29" s="131"/>
      <c r="G29" s="37"/>
      <c r="H29" s="442"/>
      <c r="I29" s="22"/>
      <c r="J29" s="129"/>
      <c r="K29" s="130"/>
      <c r="L29" s="130"/>
      <c r="M29" s="132"/>
      <c r="N29" s="442"/>
      <c r="O29" s="22"/>
      <c r="P29" s="129"/>
      <c r="Q29" s="130"/>
      <c r="R29" s="130"/>
      <c r="S29" s="132"/>
      <c r="T29" s="442"/>
      <c r="U29" s="22"/>
      <c r="V29" s="129"/>
      <c r="W29" s="130"/>
      <c r="X29" s="131"/>
      <c r="Y29" s="133"/>
      <c r="Z29" s="442"/>
      <c r="AB29" s="125"/>
    </row>
    <row r="30" spans="1:29" ht="21.95" customHeight="1" x14ac:dyDescent="0.3">
      <c r="A30" s="471"/>
      <c r="B30" s="467" t="str">
        <f>IF('Hoja de trabajo'!D55="","",'Hoja de trabajo'!D55)</f>
        <v/>
      </c>
      <c r="C30" s="104" t="s">
        <v>137</v>
      </c>
      <c r="D30" s="105">
        <f>D31</f>
        <v>0</v>
      </c>
      <c r="E30" s="106">
        <f>D30+E31</f>
        <v>0</v>
      </c>
      <c r="F30" s="107">
        <f>E30+F31</f>
        <v>0</v>
      </c>
      <c r="G30" s="37"/>
      <c r="H30" s="443"/>
      <c r="I30" s="22"/>
      <c r="J30" s="105">
        <f>F30+J31</f>
        <v>0</v>
      </c>
      <c r="K30" s="106">
        <f>J30+K31</f>
        <v>0</v>
      </c>
      <c r="L30" s="106">
        <f>K30+L31</f>
        <v>0</v>
      </c>
      <c r="M30" s="108"/>
      <c r="N30" s="443"/>
      <c r="O30" s="22"/>
      <c r="P30" s="105">
        <f>L30+P31</f>
        <v>0</v>
      </c>
      <c r="Q30" s="106">
        <f>P30+Q31</f>
        <v>0</v>
      </c>
      <c r="R30" s="106">
        <f>Q30+R31</f>
        <v>0</v>
      </c>
      <c r="S30" s="108"/>
      <c r="T30" s="443"/>
      <c r="U30" s="22"/>
      <c r="V30" s="105">
        <f>R30+V31</f>
        <v>0</v>
      </c>
      <c r="W30" s="106">
        <f>V30+W31</f>
        <v>0</v>
      </c>
      <c r="X30" s="107">
        <f>W30+X31</f>
        <v>0</v>
      </c>
      <c r="Y30" s="124"/>
      <c r="Z30" s="443"/>
      <c r="AB30" s="125"/>
    </row>
    <row r="31" spans="1:29" ht="21.95" customHeight="1" x14ac:dyDescent="0.3">
      <c r="A31" s="471"/>
      <c r="B31" s="468"/>
      <c r="C31" s="109" t="s">
        <v>28</v>
      </c>
      <c r="D31" s="110">
        <f>'Hoja de trabajo'!D42</f>
        <v>0</v>
      </c>
      <c r="E31" s="126">
        <f>'Hoja de trabajo'!E42</f>
        <v>0</v>
      </c>
      <c r="F31" s="127">
        <f>'Hoja de trabajo'!F42</f>
        <v>0</v>
      </c>
      <c r="G31" s="113"/>
      <c r="H31" s="444"/>
      <c r="I31" s="22"/>
      <c r="J31" s="110">
        <f>'Hoja de trabajo'!H42</f>
        <v>0</v>
      </c>
      <c r="K31" s="111">
        <f>'Hoja de trabajo'!I42</f>
        <v>0</v>
      </c>
      <c r="L31" s="111">
        <f>'Hoja de trabajo'!J42</f>
        <v>0</v>
      </c>
      <c r="M31" s="114"/>
      <c r="N31" s="444"/>
      <c r="O31" s="22"/>
      <c r="P31" s="110">
        <f>'Hoja de trabajo'!L42</f>
        <v>0</v>
      </c>
      <c r="Q31" s="111">
        <f>'Hoja de trabajo'!M42</f>
        <v>0</v>
      </c>
      <c r="R31" s="111">
        <f>'Hoja de trabajo'!N42</f>
        <v>0</v>
      </c>
      <c r="S31" s="114"/>
      <c r="T31" s="444"/>
      <c r="U31" s="22"/>
      <c r="V31" s="110">
        <f>'Hoja de trabajo'!P42</f>
        <v>0</v>
      </c>
      <c r="W31" s="111">
        <f>'Hoja de trabajo'!Q42</f>
        <v>0</v>
      </c>
      <c r="X31" s="112">
        <f>'Hoja de trabajo'!R42</f>
        <v>0</v>
      </c>
      <c r="Y31" s="122"/>
      <c r="Z31" s="444"/>
      <c r="AB31" s="115">
        <f>R30+V31+W31+X31</f>
        <v>0</v>
      </c>
      <c r="AC31" s="116"/>
    </row>
    <row r="32" spans="1:29" x14ac:dyDescent="0.3">
      <c r="A32" s="26"/>
      <c r="B32" s="22"/>
      <c r="C32" s="22"/>
      <c r="D32" s="29"/>
      <c r="E32" s="29"/>
      <c r="F32" s="29"/>
      <c r="G32" s="29"/>
      <c r="H32" s="29"/>
      <c r="I32" s="22"/>
      <c r="J32" s="29"/>
      <c r="K32" s="29"/>
      <c r="L32" s="134"/>
      <c r="M32" s="29"/>
      <c r="N32" s="29"/>
      <c r="O32" s="22"/>
      <c r="P32" s="29"/>
      <c r="Q32" s="29"/>
      <c r="R32" s="134"/>
      <c r="S32" s="29"/>
      <c r="T32" s="29"/>
      <c r="U32" s="29"/>
      <c r="V32" s="29"/>
      <c r="W32" s="29"/>
      <c r="X32" s="29"/>
      <c r="Y32" s="29"/>
      <c r="Z32" s="135"/>
      <c r="AB32" s="125"/>
    </row>
    <row r="33" spans="1:28" x14ac:dyDescent="0.3">
      <c r="A33" s="26"/>
      <c r="B33" s="22"/>
      <c r="C33" s="22"/>
      <c r="D33" s="29"/>
      <c r="E33" s="29"/>
      <c r="F33" s="29"/>
      <c r="G33" s="29"/>
      <c r="H33" s="29"/>
      <c r="I33" s="22"/>
      <c r="J33" s="29"/>
      <c r="K33" s="29"/>
      <c r="L33" s="29"/>
      <c r="M33" s="29"/>
      <c r="N33" s="29"/>
      <c r="O33" s="22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B33" s="125"/>
    </row>
    <row r="34" spans="1:28" ht="15.75" thickBot="1" x14ac:dyDescent="0.35">
      <c r="A34" s="450" t="s">
        <v>138</v>
      </c>
      <c r="B34" s="451"/>
      <c r="C34" s="22"/>
      <c r="D34" s="136">
        <f>D13+D16+D19+D22+D25+D28+D31</f>
        <v>0</v>
      </c>
      <c r="E34" s="136">
        <f>E13+E16+E19+E22+E25+E28+E31</f>
        <v>0</v>
      </c>
      <c r="F34" s="136">
        <f>F13+F16+F19+F22+F25+F28+F31</f>
        <v>0</v>
      </c>
      <c r="G34" s="137"/>
      <c r="H34" s="137"/>
      <c r="I34" s="137"/>
      <c r="J34" s="136">
        <f>J13+J16+J19+J22+J25+J28+J31</f>
        <v>0</v>
      </c>
      <c r="K34" s="136">
        <f>K13+K16+K19+K22+K25+K28+K31</f>
        <v>0</v>
      </c>
      <c r="L34" s="136">
        <f>L13+L16+L19+L22+L25+L28+L31</f>
        <v>0</v>
      </c>
      <c r="M34" s="138"/>
      <c r="N34" s="137"/>
      <c r="O34" s="137"/>
      <c r="P34" s="136">
        <f>P13+P16+P19+P22+P25+P28+P31</f>
        <v>0</v>
      </c>
      <c r="Q34" s="136">
        <f>Q13+Q16+Q19+Q22+Q25+Q28+Q31</f>
        <v>0</v>
      </c>
      <c r="R34" s="136">
        <f>R13+R16+R19+R22+R25+R28+R31</f>
        <v>0</v>
      </c>
      <c r="S34" s="138"/>
      <c r="T34" s="139"/>
      <c r="U34" s="139"/>
      <c r="V34" s="136">
        <f>V13+V16+V19+V22+V25+V28+V31</f>
        <v>0</v>
      </c>
      <c r="W34" s="136">
        <f>W13+W16+W19+W22+W25+W28+W31</f>
        <v>0</v>
      </c>
      <c r="X34" s="136">
        <f>X13+X16+X19+X22+X25+X28+X31</f>
        <v>0</v>
      </c>
      <c r="Z34" s="30"/>
      <c r="AB34" s="115"/>
    </row>
    <row r="35" spans="1:28" ht="15.75" thickTop="1" x14ac:dyDescent="0.3">
      <c r="A35" s="85"/>
      <c r="Y35" s="140"/>
      <c r="Z35" s="30"/>
      <c r="AB35" s="125"/>
    </row>
    <row r="36" spans="1:28" x14ac:dyDescent="0.3">
      <c r="A36" s="452" t="s">
        <v>139</v>
      </c>
      <c r="B36" s="451"/>
      <c r="C36" s="22"/>
      <c r="D36" s="106">
        <f>D12+D15+D18+D21+D24+D27+D30</f>
        <v>0</v>
      </c>
      <c r="E36" s="106">
        <f>E12+E15+E18+E21+E24+E27+E30</f>
        <v>0</v>
      </c>
      <c r="F36" s="106">
        <f>F12+F15+F18+F21+F24+F27+F30</f>
        <v>0</v>
      </c>
      <c r="G36" s="141"/>
      <c r="H36" s="141"/>
      <c r="I36" s="22"/>
      <c r="J36" s="106">
        <f>J12+J15+J18+J21+J24+J27+J30</f>
        <v>0</v>
      </c>
      <c r="K36" s="106">
        <f>K12+K15+K18+K21+K24+K27+K30</f>
        <v>0</v>
      </c>
      <c r="L36" s="106">
        <f>L12+L15+L18+L21+L24+L27+L30</f>
        <v>0</v>
      </c>
      <c r="M36" s="139"/>
      <c r="N36" s="141"/>
      <c r="O36" s="141"/>
      <c r="P36" s="106">
        <f>P12+P15+P18+P21+P24+P27+P30</f>
        <v>0</v>
      </c>
      <c r="Q36" s="106">
        <f>Q12+Q15+Q18+Q21+Q24+Q27+Q30</f>
        <v>0</v>
      </c>
      <c r="R36" s="106">
        <f>R12+R15+R18+R21+R24+R27+R30</f>
        <v>0</v>
      </c>
      <c r="S36" s="139"/>
      <c r="T36" s="141"/>
      <c r="U36" s="141"/>
      <c r="V36" s="106">
        <f>V12+V15+V18+V21+V24+V27+V30</f>
        <v>0</v>
      </c>
      <c r="W36" s="106">
        <f>W12+W15+W18+W21+W24+W27+W30</f>
        <v>0</v>
      </c>
      <c r="X36" s="106">
        <f>X12+X15+X18+X21+X24+X27+X30</f>
        <v>0</v>
      </c>
      <c r="Y36" s="38"/>
      <c r="Z36" s="40"/>
    </row>
    <row r="37" spans="1:28" x14ac:dyDescent="0.3">
      <c r="A37" s="26"/>
      <c r="B37" s="22"/>
      <c r="C37" s="22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29"/>
      <c r="Z37" s="30"/>
    </row>
    <row r="38" spans="1:28" x14ac:dyDescent="0.3">
      <c r="A38" s="450" t="s">
        <v>140</v>
      </c>
      <c r="B38" s="451"/>
      <c r="C38" s="22"/>
      <c r="D38" s="141"/>
      <c r="E38" s="141"/>
      <c r="F38" s="142">
        <f>D34+E34+F34</f>
        <v>0</v>
      </c>
      <c r="G38" s="141"/>
      <c r="H38" s="141"/>
      <c r="I38" s="141"/>
      <c r="J38" s="141"/>
      <c r="K38" s="141"/>
      <c r="L38" s="142">
        <f>J34+K34+L34</f>
        <v>0</v>
      </c>
      <c r="M38" s="142"/>
      <c r="N38" s="139"/>
      <c r="O38" s="141"/>
      <c r="P38" s="141"/>
      <c r="Q38" s="141"/>
      <c r="R38" s="142">
        <f>P34+Q34+R34</f>
        <v>0</v>
      </c>
      <c r="S38" s="142"/>
      <c r="T38" s="139"/>
      <c r="U38" s="141"/>
      <c r="V38" s="141"/>
      <c r="W38" s="141"/>
      <c r="X38" s="142">
        <f>V34+W34+X34</f>
        <v>0</v>
      </c>
      <c r="Y38" s="143"/>
      <c r="Z38" s="30"/>
      <c r="AB38" s="144"/>
    </row>
    <row r="39" spans="1:28" ht="15.75" thickBot="1" x14ac:dyDescent="0.35">
      <c r="A39" s="42"/>
      <c r="B39" s="43"/>
      <c r="C39" s="43"/>
      <c r="D39" s="43"/>
      <c r="E39" s="43"/>
      <c r="F39" s="43"/>
      <c r="G39" s="43"/>
      <c r="H39" s="43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8"/>
    </row>
    <row r="40" spans="1:28" x14ac:dyDescent="0.3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8" x14ac:dyDescent="0.3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8" x14ac:dyDescent="0.3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8" x14ac:dyDescent="0.3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8" x14ac:dyDescent="0.3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8" x14ac:dyDescent="0.3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8" x14ac:dyDescent="0.3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8" x14ac:dyDescent="0.3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8" x14ac:dyDescent="0.3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8" x14ac:dyDescent="0.3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8" x14ac:dyDescent="0.3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8" x14ac:dyDescent="0.3">
      <c r="A51" s="145"/>
      <c r="B51" s="457"/>
      <c r="C51" s="457"/>
      <c r="D51" s="457"/>
      <c r="E51" s="145"/>
      <c r="F51" s="145"/>
      <c r="G51" s="145"/>
      <c r="H51" s="145"/>
      <c r="I51" s="145"/>
      <c r="J51" s="457"/>
      <c r="K51" s="457"/>
      <c r="L51" s="457"/>
      <c r="M51" s="145"/>
      <c r="N51" s="145"/>
      <c r="O51" s="145"/>
      <c r="P51" s="145"/>
      <c r="Q51" s="145"/>
      <c r="R51" s="458"/>
      <c r="S51" s="458"/>
      <c r="T51" s="458"/>
      <c r="U51" s="458"/>
      <c r="V51" s="458"/>
      <c r="W51" s="458"/>
      <c r="X51" s="145"/>
      <c r="Y51" s="145"/>
      <c r="Z51" s="145"/>
    </row>
    <row r="52" spans="1:28" x14ac:dyDescent="0.3">
      <c r="A52" s="145"/>
      <c r="B52" s="456" t="s">
        <v>141</v>
      </c>
      <c r="C52" s="456"/>
      <c r="D52" s="456"/>
      <c r="E52" s="145"/>
      <c r="F52" s="145"/>
      <c r="G52" s="145"/>
      <c r="H52" s="145"/>
      <c r="I52" s="145"/>
      <c r="J52" s="456" t="s">
        <v>142</v>
      </c>
      <c r="K52" s="456"/>
      <c r="L52" s="456"/>
      <c r="M52" s="145"/>
      <c r="N52" s="194"/>
      <c r="O52" s="194"/>
      <c r="P52" s="194"/>
      <c r="Q52" s="194"/>
      <c r="R52" s="455" t="s">
        <v>143</v>
      </c>
      <c r="S52" s="455"/>
      <c r="T52" s="455"/>
      <c r="U52" s="455"/>
      <c r="V52" s="455"/>
      <c r="W52" s="455"/>
      <c r="X52" s="145"/>
      <c r="Y52" s="194"/>
      <c r="Z52" s="145"/>
    </row>
    <row r="53" spans="1:28" x14ac:dyDescent="0.3">
      <c r="A53" s="145"/>
      <c r="B53" s="145"/>
      <c r="C53" s="145"/>
      <c r="D53" s="445"/>
      <c r="E53" s="446"/>
      <c r="F53" s="446"/>
      <c r="G53" s="145"/>
      <c r="H53" s="145"/>
      <c r="I53" s="145"/>
      <c r="J53" s="445"/>
      <c r="K53" s="446"/>
      <c r="L53" s="446"/>
      <c r="M53" s="446"/>
      <c r="N53" s="446"/>
      <c r="O53" s="181"/>
      <c r="P53" s="145"/>
      <c r="Q53" s="145"/>
      <c r="R53" s="145"/>
      <c r="S53" s="146"/>
      <c r="T53" s="447"/>
      <c r="U53" s="447"/>
      <c r="V53" s="447"/>
      <c r="W53" s="447"/>
      <c r="X53" s="145"/>
      <c r="Y53" s="146"/>
      <c r="Z53" s="145"/>
    </row>
    <row r="54" spans="1:28" x14ac:dyDescent="0.3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8" x14ac:dyDescent="0.3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8" ht="33" customHeight="1" x14ac:dyDescent="0.3">
      <c r="A56" s="448" t="s">
        <v>144</v>
      </c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B56" s="147"/>
    </row>
    <row r="57" spans="1:28" x14ac:dyDescent="0.3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8" x14ac:dyDescent="0.3">
      <c r="A58" s="148" t="s">
        <v>145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</row>
    <row r="59" spans="1:28" x14ac:dyDescent="0.3">
      <c r="A59" s="149" t="s">
        <v>146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8" x14ac:dyDescent="0.3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</sheetData>
  <mergeCells count="66">
    <mergeCell ref="Z10:Z13"/>
    <mergeCell ref="N8:N9"/>
    <mergeCell ref="D7:H7"/>
    <mergeCell ref="D8:F8"/>
    <mergeCell ref="A6:Z6"/>
    <mergeCell ref="P8:R8"/>
    <mergeCell ref="P7:T7"/>
    <mergeCell ref="Z8:Z9"/>
    <mergeCell ref="V7:Z7"/>
    <mergeCell ref="A7:A9"/>
    <mergeCell ref="T8:T9"/>
    <mergeCell ref="V8:X8"/>
    <mergeCell ref="H10:H13"/>
    <mergeCell ref="T10:T13"/>
    <mergeCell ref="J7:N7"/>
    <mergeCell ref="B7:B9"/>
    <mergeCell ref="C7:C9"/>
    <mergeCell ref="N10:N13"/>
    <mergeCell ref="B12:B13"/>
    <mergeCell ref="H17:H19"/>
    <mergeCell ref="D53:F53"/>
    <mergeCell ref="B52:D52"/>
    <mergeCell ref="B51:D51"/>
    <mergeCell ref="B24:B25"/>
    <mergeCell ref="B30:B31"/>
    <mergeCell ref="B15:B16"/>
    <mergeCell ref="B18:B19"/>
    <mergeCell ref="B21:B22"/>
    <mergeCell ref="A34:B34"/>
    <mergeCell ref="B27:B28"/>
    <mergeCell ref="A10:A31"/>
    <mergeCell ref="J8:L8"/>
    <mergeCell ref="H8:H9"/>
    <mergeCell ref="H14:H16"/>
    <mergeCell ref="R52:W52"/>
    <mergeCell ref="J52:L52"/>
    <mergeCell ref="J51:L51"/>
    <mergeCell ref="R51:W51"/>
    <mergeCell ref="N20:N22"/>
    <mergeCell ref="H26:H28"/>
    <mergeCell ref="N26:N28"/>
    <mergeCell ref="T26:T28"/>
    <mergeCell ref="Z26:Z28"/>
    <mergeCell ref="H20:H22"/>
    <mergeCell ref="Z29:Z31"/>
    <mergeCell ref="H23:H25"/>
    <mergeCell ref="H29:H31"/>
    <mergeCell ref="N23:N25"/>
    <mergeCell ref="T23:T25"/>
    <mergeCell ref="T29:T31"/>
    <mergeCell ref="B58:Z58"/>
    <mergeCell ref="Z14:Z16"/>
    <mergeCell ref="Z17:Z19"/>
    <mergeCell ref="Z23:Z25"/>
    <mergeCell ref="J53:N53"/>
    <mergeCell ref="T53:W53"/>
    <mergeCell ref="A56:Z56"/>
    <mergeCell ref="N14:N16"/>
    <mergeCell ref="N17:N19"/>
    <mergeCell ref="N29:N31"/>
    <mergeCell ref="T14:T16"/>
    <mergeCell ref="T17:T19"/>
    <mergeCell ref="T20:T22"/>
    <mergeCell ref="A38:B38"/>
    <mergeCell ref="A36:B36"/>
    <mergeCell ref="Z20:Z22"/>
  </mergeCells>
  <printOptions horizontalCentered="1"/>
  <pageMargins left="0.78740157480314965" right="0.39370078740157483" top="0.39370078740157483" bottom="0.39370078740157483" header="0" footer="0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X39"/>
  <sheetViews>
    <sheetView zoomScale="80" zoomScaleNormal="80" workbookViewId="0">
      <selection sqref="A1:T1"/>
    </sheetView>
  </sheetViews>
  <sheetFormatPr baseColWidth="10" defaultColWidth="11.42578125" defaultRowHeight="15" x14ac:dyDescent="0.3"/>
  <cols>
    <col min="1" max="1" width="20" style="7" customWidth="1"/>
    <col min="2" max="2" width="34.5703125" style="7" customWidth="1"/>
    <col min="3" max="3" width="1" style="7" customWidth="1"/>
    <col min="4" max="4" width="14.7109375" style="7" customWidth="1"/>
    <col min="5" max="5" width="1" style="7" customWidth="1"/>
    <col min="6" max="8" width="11.42578125" style="7" customWidth="1"/>
    <col min="9" max="9" width="1" style="7" customWidth="1"/>
    <col min="10" max="12" width="11.42578125" style="7" customWidth="1"/>
    <col min="13" max="13" width="1" style="7" customWidth="1"/>
    <col min="14" max="14" width="19.42578125" style="7" customWidth="1"/>
    <col min="15" max="15" width="1" style="7" customWidth="1"/>
    <col min="16" max="16" width="16.85546875" style="7" customWidth="1"/>
    <col min="17" max="17" width="1" style="7" customWidth="1"/>
    <col min="18" max="18" width="14.7109375" style="7" customWidth="1"/>
    <col min="19" max="20" width="15.42578125" style="7" customWidth="1"/>
    <col min="21" max="21" width="17.140625" style="7" customWidth="1"/>
    <col min="22" max="22" width="11.42578125" style="7"/>
    <col min="23" max="23" width="12.7109375" style="7" bestFit="1" customWidth="1"/>
    <col min="24" max="16384" width="11.42578125" style="7"/>
  </cols>
  <sheetData>
    <row r="1" spans="1:24" ht="18.75" customHeight="1" x14ac:dyDescent="0.3">
      <c r="A1" s="488" t="s">
        <v>147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169"/>
    </row>
    <row r="2" spans="1:24" ht="12" customHeight="1" x14ac:dyDescent="0.3">
      <c r="A2" s="489" t="s">
        <v>148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169"/>
      <c r="S2" s="169"/>
      <c r="T2" s="169"/>
      <c r="U2" s="169"/>
    </row>
    <row r="3" spans="1:24" ht="14.25" customHeight="1" x14ac:dyDescent="0.3">
      <c r="A3" s="491" t="s">
        <v>149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170"/>
    </row>
    <row r="4" spans="1:24" ht="13.5" customHeight="1" x14ac:dyDescent="0.3">
      <c r="A4" s="492" t="s">
        <v>150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171"/>
    </row>
    <row r="5" spans="1:24" ht="14.25" customHeight="1" x14ac:dyDescent="0.3">
      <c r="A5" s="374" t="s">
        <v>151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1:24" ht="21.75" x14ac:dyDescent="0.3">
      <c r="A6" s="494" t="s">
        <v>152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5"/>
      <c r="Q6" s="195"/>
      <c r="R6" s="496" t="s">
        <v>22</v>
      </c>
      <c r="S6" s="494"/>
      <c r="T6" s="494"/>
      <c r="U6" s="495"/>
      <c r="V6" s="85"/>
    </row>
    <row r="7" spans="1:24" ht="30" customHeight="1" x14ac:dyDescent="0.3">
      <c r="A7" s="503" t="s">
        <v>153</v>
      </c>
      <c r="B7" s="508" t="s">
        <v>154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10"/>
      <c r="Q7" s="72"/>
      <c r="R7" s="196"/>
      <c r="S7" s="196"/>
      <c r="T7" s="196"/>
      <c r="U7" s="197"/>
    </row>
    <row r="8" spans="1:24" ht="25.5" customHeight="1" x14ac:dyDescent="0.3">
      <c r="A8" s="504"/>
      <c r="B8" s="505" t="s">
        <v>155</v>
      </c>
      <c r="C8" s="76"/>
      <c r="D8" s="506" t="s">
        <v>156</v>
      </c>
      <c r="E8" s="78"/>
      <c r="F8" s="511" t="s">
        <v>157</v>
      </c>
      <c r="G8" s="512"/>
      <c r="H8" s="513"/>
      <c r="I8" s="76"/>
      <c r="J8" s="507" t="s">
        <v>158</v>
      </c>
      <c r="K8" s="507"/>
      <c r="L8" s="507"/>
      <c r="M8" s="78"/>
      <c r="N8" s="507" t="s">
        <v>159</v>
      </c>
      <c r="O8" s="78"/>
      <c r="P8" s="507" t="s">
        <v>160</v>
      </c>
      <c r="Q8" s="78"/>
      <c r="R8" s="507" t="s">
        <v>161</v>
      </c>
      <c r="S8" s="507"/>
      <c r="T8" s="507"/>
      <c r="U8" s="507"/>
    </row>
    <row r="9" spans="1:24" ht="27.75" customHeight="1" x14ac:dyDescent="0.3">
      <c r="A9" s="504"/>
      <c r="B9" s="505"/>
      <c r="C9" s="80"/>
      <c r="D9" s="506"/>
      <c r="E9" s="22"/>
      <c r="F9" s="198" t="s">
        <v>125</v>
      </c>
      <c r="G9" s="198" t="s">
        <v>126</v>
      </c>
      <c r="H9" s="198" t="s">
        <v>127</v>
      </c>
      <c r="I9" s="80"/>
      <c r="J9" s="198" t="s">
        <v>125</v>
      </c>
      <c r="K9" s="198" t="s">
        <v>126</v>
      </c>
      <c r="L9" s="198" t="s">
        <v>127</v>
      </c>
      <c r="M9" s="22"/>
      <c r="N9" s="503"/>
      <c r="O9" s="22"/>
      <c r="P9" s="503"/>
      <c r="Q9" s="22"/>
      <c r="R9" s="198" t="s">
        <v>125</v>
      </c>
      <c r="S9" s="198" t="s">
        <v>126</v>
      </c>
      <c r="T9" s="198" t="s">
        <v>127</v>
      </c>
      <c r="U9" s="199" t="s">
        <v>162</v>
      </c>
    </row>
    <row r="10" spans="1:24" ht="18.75" customHeight="1" thickBot="1" x14ac:dyDescent="0.6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2"/>
    </row>
    <row r="11" spans="1:24" ht="30" customHeight="1" x14ac:dyDescent="0.35">
      <c r="A11" s="365" t="str">
        <f>VLOOKUP('Hoja de trabajo'!$A$2,Hoja1!$B$1:$C$34,2,FALSE)</f>
        <v>Elegir Institución en Hoja de trabajo</v>
      </c>
      <c r="B11" s="357"/>
      <c r="C11" s="357"/>
      <c r="D11" s="357"/>
      <c r="E11" s="68"/>
      <c r="F11" s="358"/>
      <c r="G11" s="358"/>
      <c r="H11" s="358"/>
      <c r="I11" s="359"/>
      <c r="J11" s="358"/>
      <c r="K11" s="358"/>
      <c r="L11" s="358"/>
      <c r="M11" s="359"/>
      <c r="N11" s="360"/>
      <c r="O11" s="359"/>
      <c r="P11" s="361"/>
      <c r="Q11" s="359"/>
      <c r="R11" s="362"/>
      <c r="S11" s="362"/>
      <c r="T11" s="362"/>
      <c r="U11" s="363"/>
      <c r="W11" s="364"/>
      <c r="X11" s="364"/>
    </row>
    <row r="12" spans="1:24" ht="35.1" customHeight="1" x14ac:dyDescent="0.3">
      <c r="A12" s="497" t="s">
        <v>163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W12" s="200"/>
      <c r="X12" s="200"/>
    </row>
    <row r="13" spans="1:24" ht="35.1" customHeight="1" x14ac:dyDescent="0.3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9"/>
      <c r="W13" s="200"/>
      <c r="X13" s="200"/>
    </row>
    <row r="14" spans="1:24" ht="35.1" customHeight="1" x14ac:dyDescent="0.3">
      <c r="A14" s="497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9"/>
      <c r="W14" s="200"/>
      <c r="X14" s="200"/>
    </row>
    <row r="15" spans="1:24" ht="35.1" customHeight="1" x14ac:dyDescent="0.3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9"/>
      <c r="W15" s="200"/>
      <c r="X15" s="200"/>
    </row>
    <row r="16" spans="1:24" ht="35.1" customHeight="1" x14ac:dyDescent="0.3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9"/>
      <c r="W16" s="200"/>
      <c r="X16" s="200"/>
    </row>
    <row r="17" spans="1:24" ht="35.1" customHeight="1" x14ac:dyDescent="0.3">
      <c r="A17" s="497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9"/>
      <c r="W17" s="200"/>
      <c r="X17" s="200"/>
    </row>
    <row r="18" spans="1:24" ht="35.1" customHeight="1" x14ac:dyDescent="0.3">
      <c r="A18" s="497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9"/>
      <c r="W18" s="200"/>
      <c r="X18" s="200"/>
    </row>
    <row r="19" spans="1:24" ht="35.1" customHeight="1" x14ac:dyDescent="0.3">
      <c r="A19" s="497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9"/>
      <c r="W19" s="200"/>
      <c r="X19" s="200"/>
    </row>
    <row r="20" spans="1:24" ht="35.1" customHeight="1" x14ac:dyDescent="0.3">
      <c r="A20" s="497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  <c r="W20" s="200"/>
      <c r="X20" s="200"/>
    </row>
    <row r="21" spans="1:24" ht="35.1" customHeight="1" x14ac:dyDescent="0.3">
      <c r="A21" s="497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9"/>
      <c r="W21" s="200"/>
      <c r="X21" s="200"/>
    </row>
    <row r="22" spans="1:24" ht="35.1" customHeight="1" x14ac:dyDescent="0.3">
      <c r="A22" s="497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9"/>
      <c r="W22" s="200"/>
      <c r="X22" s="200"/>
    </row>
    <row r="23" spans="1:24" ht="35.1" customHeight="1" x14ac:dyDescent="0.3">
      <c r="A23" s="497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W23" s="200"/>
      <c r="X23" s="200"/>
    </row>
    <row r="24" spans="1:24" ht="35.1" customHeight="1" x14ac:dyDescent="0.3">
      <c r="A24" s="497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9"/>
      <c r="W24" s="200"/>
      <c r="X24" s="200"/>
    </row>
    <row r="25" spans="1:24" ht="35.1" customHeight="1" x14ac:dyDescent="0.3">
      <c r="A25" s="497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9"/>
      <c r="W25" s="200"/>
      <c r="X25" s="200"/>
    </row>
    <row r="26" spans="1:24" ht="35.1" customHeight="1" x14ac:dyDescent="0.3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9"/>
      <c r="W26" s="200"/>
      <c r="X26" s="200"/>
    </row>
    <row r="27" spans="1:24" ht="35.1" customHeight="1" x14ac:dyDescent="0.3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9"/>
      <c r="W27" s="200"/>
      <c r="X27" s="200"/>
    </row>
    <row r="28" spans="1:24" ht="35.1" customHeight="1" x14ac:dyDescent="0.3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9"/>
      <c r="W28" s="200"/>
      <c r="X28" s="200"/>
    </row>
    <row r="29" spans="1:24" ht="35.1" customHeight="1" x14ac:dyDescent="0.3">
      <c r="A29" s="497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9"/>
      <c r="W29" s="200"/>
      <c r="X29" s="200"/>
    </row>
    <row r="30" spans="1:24" ht="35.1" customHeight="1" x14ac:dyDescent="0.3">
      <c r="A30" s="497"/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9"/>
      <c r="W30" s="200"/>
      <c r="X30" s="200"/>
    </row>
    <row r="31" spans="1:24" ht="35.1" customHeight="1" x14ac:dyDescent="0.3">
      <c r="A31" s="497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9"/>
      <c r="W31" s="200"/>
      <c r="X31" s="200"/>
    </row>
    <row r="32" spans="1:24" ht="35.1" customHeight="1" x14ac:dyDescent="0.3">
      <c r="A32" s="497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9"/>
      <c r="W32" s="200"/>
      <c r="X32" s="200"/>
    </row>
    <row r="33" spans="1:23" ht="15" customHeight="1" x14ac:dyDescent="0.3">
      <c r="A33" s="201"/>
      <c r="B33" s="202"/>
      <c r="C33" s="68"/>
      <c r="D33" s="68"/>
      <c r="E33" s="68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68"/>
      <c r="Q33" s="203"/>
      <c r="R33" s="203"/>
      <c r="S33" s="203"/>
      <c r="T33" s="203"/>
      <c r="U33" s="366"/>
    </row>
    <row r="34" spans="1:23" ht="15.75" thickBot="1" x14ac:dyDescent="0.35">
      <c r="A34" s="64"/>
      <c r="B34" s="205"/>
      <c r="C34" s="65"/>
      <c r="D34" s="65"/>
      <c r="E34" s="6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65"/>
      <c r="Q34" s="206"/>
      <c r="R34" s="206"/>
      <c r="S34" s="206"/>
      <c r="T34" s="206"/>
      <c r="U34" s="207"/>
    </row>
    <row r="35" spans="1:23" x14ac:dyDescent="0.3">
      <c r="F35" s="92"/>
      <c r="G35" s="92"/>
      <c r="H35" s="92"/>
      <c r="I35" s="92"/>
      <c r="J35" s="92"/>
      <c r="K35" s="92"/>
      <c r="L35" s="92"/>
      <c r="M35" s="92"/>
      <c r="N35" s="92"/>
      <c r="O35" s="92"/>
      <c r="Q35" s="92"/>
    </row>
    <row r="36" spans="1:23" x14ac:dyDescent="0.3">
      <c r="R36" s="208"/>
      <c r="S36" s="208"/>
      <c r="T36" s="208"/>
      <c r="W36" s="86"/>
    </row>
    <row r="39" spans="1:23" x14ac:dyDescent="0.3">
      <c r="S39" s="92"/>
    </row>
  </sheetData>
  <mergeCells count="17">
    <mergeCell ref="A12:U32"/>
    <mergeCell ref="A10:U10"/>
    <mergeCell ref="A7:A9"/>
    <mergeCell ref="B8:B9"/>
    <mergeCell ref="D8:D9"/>
    <mergeCell ref="N8:N9"/>
    <mergeCell ref="P8:P9"/>
    <mergeCell ref="B7:P7"/>
    <mergeCell ref="F8:H8"/>
    <mergeCell ref="J8:L8"/>
    <mergeCell ref="R8:U8"/>
    <mergeCell ref="A1:T1"/>
    <mergeCell ref="A2:Q2"/>
    <mergeCell ref="A3:T3"/>
    <mergeCell ref="A4:T4"/>
    <mergeCell ref="A6:P6"/>
    <mergeCell ref="R6:U6"/>
  </mergeCells>
  <printOptions horizontalCentered="1"/>
  <pageMargins left="0.78740157480314965" right="0.39370078740157483" top="0.39370078740157483" bottom="0.39370078740157483" header="0.31496062992125984" footer="0.31496062992125984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X36"/>
  <sheetViews>
    <sheetView zoomScale="80" zoomScaleNormal="80" workbookViewId="0">
      <selection sqref="A1:T1"/>
    </sheetView>
  </sheetViews>
  <sheetFormatPr baseColWidth="10" defaultColWidth="11.42578125" defaultRowHeight="15" x14ac:dyDescent="0.3"/>
  <cols>
    <col min="1" max="1" width="20" style="7" customWidth="1"/>
    <col min="2" max="2" width="34.5703125" style="7" customWidth="1"/>
    <col min="3" max="3" width="1" style="7" customWidth="1"/>
    <col min="4" max="4" width="14.7109375" style="7" customWidth="1"/>
    <col min="5" max="5" width="1" style="7" customWidth="1"/>
    <col min="6" max="8" width="11.42578125" style="7" customWidth="1"/>
    <col min="9" max="9" width="1" style="7" customWidth="1"/>
    <col min="10" max="12" width="11.42578125" style="7" customWidth="1"/>
    <col min="13" max="13" width="1" style="7" customWidth="1"/>
    <col min="14" max="14" width="19.42578125" style="7" customWidth="1"/>
    <col min="15" max="15" width="1" style="7" customWidth="1"/>
    <col min="16" max="16" width="16.85546875" style="7" customWidth="1"/>
    <col min="17" max="17" width="1" style="7" customWidth="1"/>
    <col min="18" max="18" width="12.7109375" style="7" customWidth="1"/>
    <col min="19" max="19" width="13" style="7" customWidth="1"/>
    <col min="20" max="20" width="13.140625" style="7" customWidth="1"/>
    <col min="21" max="21" width="13.85546875" style="7" bestFit="1" customWidth="1"/>
    <col min="22" max="23" width="11.42578125" style="7"/>
    <col min="24" max="24" width="6.140625" style="7" customWidth="1"/>
    <col min="25" max="25" width="7.85546875" style="7" customWidth="1"/>
    <col min="26" max="16384" width="11.42578125" style="7"/>
  </cols>
  <sheetData>
    <row r="1" spans="1:24" ht="18.75" customHeight="1" x14ac:dyDescent="0.3">
      <c r="A1" s="488" t="s">
        <v>147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169"/>
    </row>
    <row r="2" spans="1:24" ht="12" customHeight="1" x14ac:dyDescent="0.3">
      <c r="A2" s="489" t="s">
        <v>148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169"/>
      <c r="S2" s="169"/>
      <c r="T2" s="169"/>
      <c r="U2" s="169"/>
    </row>
    <row r="3" spans="1:24" ht="14.25" customHeight="1" x14ac:dyDescent="0.3">
      <c r="A3" s="491" t="s">
        <v>149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170"/>
    </row>
    <row r="4" spans="1:24" ht="13.5" customHeight="1" x14ac:dyDescent="0.3">
      <c r="A4" s="492" t="s">
        <v>150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171"/>
    </row>
    <row r="5" spans="1:24" ht="14.25" customHeight="1" x14ac:dyDescent="0.3">
      <c r="A5" s="519" t="s">
        <v>164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171"/>
    </row>
    <row r="6" spans="1:24" ht="21.75" x14ac:dyDescent="0.3">
      <c r="A6" s="518" t="s">
        <v>152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87"/>
      <c r="R6" s="496" t="s">
        <v>24</v>
      </c>
      <c r="S6" s="494"/>
      <c r="T6" s="494"/>
      <c r="U6" s="495"/>
    </row>
    <row r="7" spans="1:24" ht="30" customHeight="1" x14ac:dyDescent="0.3">
      <c r="A7" s="507" t="s">
        <v>153</v>
      </c>
      <c r="B7" s="517" t="s">
        <v>154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72"/>
      <c r="R7" s="514"/>
      <c r="S7" s="515"/>
      <c r="T7" s="515"/>
      <c r="U7" s="516"/>
    </row>
    <row r="8" spans="1:24" ht="25.5" customHeight="1" x14ac:dyDescent="0.3">
      <c r="A8" s="507"/>
      <c r="B8" s="507" t="s">
        <v>155</v>
      </c>
      <c r="C8" s="76"/>
      <c r="D8" s="507" t="s">
        <v>156</v>
      </c>
      <c r="E8" s="78"/>
      <c r="F8" s="507" t="s">
        <v>157</v>
      </c>
      <c r="G8" s="507"/>
      <c r="H8" s="507"/>
      <c r="I8" s="76"/>
      <c r="J8" s="507" t="s">
        <v>158</v>
      </c>
      <c r="K8" s="507"/>
      <c r="L8" s="507"/>
      <c r="M8" s="78"/>
      <c r="N8" s="507" t="s">
        <v>159</v>
      </c>
      <c r="O8" s="78"/>
      <c r="P8" s="507" t="s">
        <v>160</v>
      </c>
      <c r="Q8" s="78"/>
      <c r="R8" s="507" t="s">
        <v>161</v>
      </c>
      <c r="S8" s="507"/>
      <c r="T8" s="507"/>
      <c r="U8" s="507"/>
    </row>
    <row r="9" spans="1:24" ht="27.75" customHeight="1" x14ac:dyDescent="0.3">
      <c r="A9" s="507"/>
      <c r="B9" s="507"/>
      <c r="C9" s="80"/>
      <c r="D9" s="507"/>
      <c r="E9" s="22"/>
      <c r="F9" s="81" t="s">
        <v>128</v>
      </c>
      <c r="G9" s="81" t="s">
        <v>129</v>
      </c>
      <c r="H9" s="81" t="s">
        <v>130</v>
      </c>
      <c r="I9" s="80"/>
      <c r="J9" s="81" t="s">
        <v>128</v>
      </c>
      <c r="K9" s="81" t="s">
        <v>129</v>
      </c>
      <c r="L9" s="81" t="s">
        <v>130</v>
      </c>
      <c r="M9" s="22"/>
      <c r="N9" s="507"/>
      <c r="O9" s="22"/>
      <c r="P9" s="507"/>
      <c r="Q9" s="22"/>
      <c r="R9" s="81" t="s">
        <v>128</v>
      </c>
      <c r="S9" s="81" t="s">
        <v>129</v>
      </c>
      <c r="T9" s="81" t="s">
        <v>130</v>
      </c>
      <c r="U9" s="90" t="s">
        <v>165</v>
      </c>
    </row>
    <row r="10" spans="1:24" ht="18.75" customHeight="1" thickBot="1" x14ac:dyDescent="0.6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2"/>
    </row>
    <row r="11" spans="1:24" ht="30" customHeight="1" x14ac:dyDescent="0.35">
      <c r="A11" s="365" t="str">
        <f>VLOOKUP('Hoja de trabajo'!$A$2,Hoja1!$B$1:$C$34,2,FALSE)</f>
        <v>Elegir Institución en Hoja de trabajo</v>
      </c>
      <c r="B11" s="357"/>
      <c r="C11" s="357"/>
      <c r="D11" s="357"/>
      <c r="E11" s="68"/>
      <c r="F11" s="358"/>
      <c r="G11" s="358"/>
      <c r="H11" s="358"/>
      <c r="I11" s="359"/>
      <c r="J11" s="358"/>
      <c r="K11" s="358"/>
      <c r="L11" s="358"/>
      <c r="M11" s="359"/>
      <c r="N11" s="360"/>
      <c r="O11" s="359"/>
      <c r="P11" s="361"/>
      <c r="Q11" s="359"/>
      <c r="R11" s="362"/>
      <c r="S11" s="362"/>
      <c r="T11" s="362"/>
      <c r="U11" s="363"/>
      <c r="W11" s="364"/>
      <c r="X11" s="364"/>
    </row>
    <row r="12" spans="1:24" ht="35.1" customHeight="1" x14ac:dyDescent="0.3">
      <c r="A12" s="497" t="s">
        <v>163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W12" s="200"/>
      <c r="X12" s="200"/>
    </row>
    <row r="13" spans="1:24" ht="35.1" customHeight="1" x14ac:dyDescent="0.3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9"/>
      <c r="W13" s="200"/>
      <c r="X13" s="200"/>
    </row>
    <row r="14" spans="1:24" ht="35.1" customHeight="1" x14ac:dyDescent="0.3">
      <c r="A14" s="497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9"/>
      <c r="W14" s="200"/>
      <c r="X14" s="200"/>
    </row>
    <row r="15" spans="1:24" ht="35.1" customHeight="1" x14ac:dyDescent="0.3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9"/>
      <c r="W15" s="200"/>
      <c r="X15" s="200"/>
    </row>
    <row r="16" spans="1:24" ht="35.1" customHeight="1" x14ac:dyDescent="0.3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9"/>
      <c r="W16" s="200"/>
      <c r="X16" s="200"/>
    </row>
    <row r="17" spans="1:24" ht="35.1" customHeight="1" x14ac:dyDescent="0.3">
      <c r="A17" s="497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9"/>
      <c r="W17" s="200"/>
      <c r="X17" s="200"/>
    </row>
    <row r="18" spans="1:24" ht="35.1" customHeight="1" x14ac:dyDescent="0.3">
      <c r="A18" s="497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9"/>
      <c r="W18" s="200"/>
      <c r="X18" s="200"/>
    </row>
    <row r="19" spans="1:24" ht="35.1" customHeight="1" x14ac:dyDescent="0.3">
      <c r="A19" s="497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9"/>
      <c r="W19" s="200"/>
      <c r="X19" s="200"/>
    </row>
    <row r="20" spans="1:24" ht="35.1" customHeight="1" x14ac:dyDescent="0.3">
      <c r="A20" s="497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  <c r="W20" s="200"/>
      <c r="X20" s="200"/>
    </row>
    <row r="21" spans="1:24" ht="35.1" customHeight="1" x14ac:dyDescent="0.3">
      <c r="A21" s="497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9"/>
      <c r="W21" s="200"/>
      <c r="X21" s="200"/>
    </row>
    <row r="22" spans="1:24" ht="35.1" customHeight="1" x14ac:dyDescent="0.3">
      <c r="A22" s="497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9"/>
      <c r="W22" s="200"/>
      <c r="X22" s="200"/>
    </row>
    <row r="23" spans="1:24" ht="35.1" customHeight="1" x14ac:dyDescent="0.3">
      <c r="A23" s="497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W23" s="200"/>
      <c r="X23" s="200"/>
    </row>
    <row r="24" spans="1:24" ht="35.1" customHeight="1" x14ac:dyDescent="0.3">
      <c r="A24" s="497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9"/>
      <c r="W24" s="200"/>
      <c r="X24" s="200"/>
    </row>
    <row r="25" spans="1:24" ht="35.1" customHeight="1" x14ac:dyDescent="0.3">
      <c r="A25" s="497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9"/>
      <c r="W25" s="200"/>
      <c r="X25" s="200"/>
    </row>
    <row r="26" spans="1:24" ht="35.1" customHeight="1" x14ac:dyDescent="0.3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9"/>
      <c r="W26" s="200"/>
      <c r="X26" s="200"/>
    </row>
    <row r="27" spans="1:24" ht="35.1" customHeight="1" x14ac:dyDescent="0.3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9"/>
      <c r="W27" s="200"/>
      <c r="X27" s="200"/>
    </row>
    <row r="28" spans="1:24" ht="35.1" customHeight="1" x14ac:dyDescent="0.3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9"/>
      <c r="W28" s="200"/>
      <c r="X28" s="200"/>
    </row>
    <row r="29" spans="1:24" ht="35.1" customHeight="1" x14ac:dyDescent="0.3">
      <c r="A29" s="497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9"/>
      <c r="W29" s="200"/>
      <c r="X29" s="200"/>
    </row>
    <row r="30" spans="1:24" ht="35.1" customHeight="1" x14ac:dyDescent="0.3">
      <c r="A30" s="497"/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9"/>
      <c r="W30" s="200"/>
      <c r="X30" s="200"/>
    </row>
    <row r="31" spans="1:24" ht="35.1" customHeight="1" x14ac:dyDescent="0.3">
      <c r="A31" s="497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9"/>
      <c r="W31" s="200"/>
      <c r="X31" s="200"/>
    </row>
    <row r="32" spans="1:24" ht="35.1" customHeight="1" x14ac:dyDescent="0.3">
      <c r="A32" s="497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9"/>
      <c r="W32" s="200"/>
      <c r="X32" s="200"/>
    </row>
    <row r="33" spans="1:21" ht="15" customHeight="1" x14ac:dyDescent="0.3">
      <c r="A33" s="201"/>
      <c r="B33" s="202"/>
      <c r="C33" s="68"/>
      <c r="D33" s="68"/>
      <c r="E33" s="68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68"/>
      <c r="Q33" s="203"/>
      <c r="R33" s="203"/>
      <c r="S33" s="203"/>
      <c r="T33" s="203"/>
      <c r="U33" s="366"/>
    </row>
    <row r="34" spans="1:21" ht="15.75" thickBot="1" x14ac:dyDescent="0.35">
      <c r="A34" s="64"/>
      <c r="B34" s="205"/>
      <c r="C34" s="65"/>
      <c r="D34" s="65"/>
      <c r="E34" s="6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65"/>
      <c r="Q34" s="206"/>
      <c r="R34" s="206"/>
      <c r="S34" s="206"/>
      <c r="T34" s="206"/>
      <c r="U34" s="207"/>
    </row>
    <row r="35" spans="1:21" x14ac:dyDescent="0.3">
      <c r="F35" s="92"/>
      <c r="G35" s="92"/>
      <c r="H35" s="92"/>
      <c r="I35" s="92"/>
      <c r="J35" s="92"/>
      <c r="K35" s="92"/>
      <c r="L35" s="92"/>
      <c r="M35" s="92"/>
      <c r="N35" s="92"/>
      <c r="O35" s="92"/>
      <c r="Q35" s="92"/>
    </row>
    <row r="36" spans="1:21" x14ac:dyDescent="0.3">
      <c r="R36" s="92"/>
      <c r="S36" s="92"/>
      <c r="T36" s="92"/>
      <c r="U36" s="92"/>
    </row>
  </sheetData>
  <mergeCells count="19">
    <mergeCell ref="A6:P6"/>
    <mergeCell ref="R6:U6"/>
    <mergeCell ref="A1:T1"/>
    <mergeCell ref="A2:Q2"/>
    <mergeCell ref="A3:T3"/>
    <mergeCell ref="A4:T4"/>
    <mergeCell ref="A5:T5"/>
    <mergeCell ref="R7:U7"/>
    <mergeCell ref="P8:P9"/>
    <mergeCell ref="R8:U8"/>
    <mergeCell ref="A12:U32"/>
    <mergeCell ref="A10:U10"/>
    <mergeCell ref="A7:A9"/>
    <mergeCell ref="B7:P7"/>
    <mergeCell ref="B8:B9"/>
    <mergeCell ref="D8:D9"/>
    <mergeCell ref="F8:H8"/>
    <mergeCell ref="J8:L8"/>
    <mergeCell ref="N8:N9"/>
  </mergeCells>
  <printOptions horizontalCentered="1"/>
  <pageMargins left="0.78740157480314965" right="0.39370078740157483" top="0.39370078740157483" bottom="0.39370078740157483" header="0.31496062992125984" footer="0.31496062992125984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X36"/>
  <sheetViews>
    <sheetView zoomScale="80" zoomScaleNormal="80" workbookViewId="0">
      <selection sqref="A1:T1"/>
    </sheetView>
  </sheetViews>
  <sheetFormatPr baseColWidth="10" defaultColWidth="11.42578125" defaultRowHeight="15" x14ac:dyDescent="0.3"/>
  <cols>
    <col min="1" max="1" width="20" style="7" customWidth="1"/>
    <col min="2" max="2" width="34.5703125" style="7" customWidth="1"/>
    <col min="3" max="3" width="1" style="7" customWidth="1"/>
    <col min="4" max="4" width="14.7109375" style="7" customWidth="1"/>
    <col min="5" max="5" width="1" style="7" customWidth="1"/>
    <col min="6" max="8" width="11.42578125" style="7" customWidth="1"/>
    <col min="9" max="9" width="1" style="7" customWidth="1"/>
    <col min="10" max="12" width="11.42578125" style="7" customWidth="1"/>
    <col min="13" max="13" width="1" style="7" customWidth="1"/>
    <col min="14" max="14" width="19.42578125" style="7" customWidth="1"/>
    <col min="15" max="15" width="1" style="7" customWidth="1"/>
    <col min="16" max="16" width="16.85546875" style="7" customWidth="1"/>
    <col min="17" max="17" width="1" style="7" customWidth="1"/>
    <col min="18" max="18" width="12.7109375" style="7" customWidth="1"/>
    <col min="19" max="19" width="13" style="7" customWidth="1"/>
    <col min="20" max="20" width="13.140625" style="7" customWidth="1"/>
    <col min="21" max="21" width="13.85546875" style="7" bestFit="1" customWidth="1"/>
    <col min="22" max="23" width="11.42578125" style="7"/>
    <col min="24" max="24" width="6.140625" style="7" customWidth="1"/>
    <col min="25" max="25" width="7.85546875" style="7" customWidth="1"/>
    <col min="26" max="16384" width="11.42578125" style="7"/>
  </cols>
  <sheetData>
    <row r="1" spans="1:24" ht="18.75" customHeight="1" x14ac:dyDescent="0.3">
      <c r="A1" s="488" t="s">
        <v>147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169"/>
    </row>
    <row r="2" spans="1:24" ht="12" customHeight="1" x14ac:dyDescent="0.3">
      <c r="A2" s="489" t="s">
        <v>148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169"/>
      <c r="S2" s="169"/>
      <c r="T2" s="169"/>
      <c r="U2" s="169"/>
    </row>
    <row r="3" spans="1:24" ht="14.25" customHeight="1" x14ac:dyDescent="0.3">
      <c r="A3" s="491" t="s">
        <v>149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170"/>
    </row>
    <row r="4" spans="1:24" ht="13.5" customHeight="1" x14ac:dyDescent="0.3">
      <c r="A4" s="492" t="s">
        <v>150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171"/>
    </row>
    <row r="5" spans="1:24" ht="14.25" customHeight="1" x14ac:dyDescent="0.3">
      <c r="A5" s="519" t="s">
        <v>166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171"/>
    </row>
    <row r="6" spans="1:24" ht="21.75" x14ac:dyDescent="0.3">
      <c r="A6" s="520" t="s">
        <v>167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5"/>
      <c r="Q6" s="87"/>
      <c r="R6" s="496" t="s">
        <v>25</v>
      </c>
      <c r="S6" s="494"/>
      <c r="T6" s="494"/>
      <c r="U6" s="495"/>
    </row>
    <row r="7" spans="1:24" ht="30" customHeight="1" x14ac:dyDescent="0.3">
      <c r="A7" s="507" t="s">
        <v>153</v>
      </c>
      <c r="B7" s="521" t="s">
        <v>154</v>
      </c>
      <c r="C7" s="521"/>
      <c r="D7" s="521"/>
      <c r="E7" s="522"/>
      <c r="F7" s="521"/>
      <c r="G7" s="521"/>
      <c r="H7" s="521"/>
      <c r="I7" s="522"/>
      <c r="J7" s="521"/>
      <c r="K7" s="521"/>
      <c r="L7" s="521"/>
      <c r="M7" s="522"/>
      <c r="N7" s="521"/>
      <c r="O7" s="522"/>
      <c r="P7" s="523"/>
      <c r="Q7" s="72"/>
      <c r="R7" s="514"/>
      <c r="S7" s="515"/>
      <c r="T7" s="515"/>
      <c r="U7" s="516"/>
    </row>
    <row r="8" spans="1:24" ht="25.5" customHeight="1" x14ac:dyDescent="0.3">
      <c r="A8" s="507"/>
      <c r="B8" s="507" t="s">
        <v>155</v>
      </c>
      <c r="C8" s="88"/>
      <c r="D8" s="507" t="s">
        <v>156</v>
      </c>
      <c r="E8" s="78"/>
      <c r="F8" s="507" t="s">
        <v>157</v>
      </c>
      <c r="G8" s="507"/>
      <c r="H8" s="507"/>
      <c r="I8" s="76"/>
      <c r="J8" s="507" t="s">
        <v>158</v>
      </c>
      <c r="K8" s="507"/>
      <c r="L8" s="507"/>
      <c r="M8" s="78"/>
      <c r="N8" s="507" t="s">
        <v>159</v>
      </c>
      <c r="O8" s="78"/>
      <c r="P8" s="507" t="s">
        <v>160</v>
      </c>
      <c r="Q8" s="78"/>
      <c r="R8" s="507" t="s">
        <v>161</v>
      </c>
      <c r="S8" s="507"/>
      <c r="T8" s="507"/>
      <c r="U8" s="507"/>
    </row>
    <row r="9" spans="1:24" ht="27.75" customHeight="1" x14ac:dyDescent="0.3">
      <c r="A9" s="507"/>
      <c r="B9" s="507"/>
      <c r="C9" s="80"/>
      <c r="D9" s="507"/>
      <c r="E9" s="22"/>
      <c r="F9" s="89" t="s">
        <v>168</v>
      </c>
      <c r="G9" s="89" t="s">
        <v>132</v>
      </c>
      <c r="H9" s="89" t="s">
        <v>133</v>
      </c>
      <c r="I9" s="80"/>
      <c r="J9" s="89" t="s">
        <v>168</v>
      </c>
      <c r="K9" s="89" t="s">
        <v>132</v>
      </c>
      <c r="L9" s="89" t="s">
        <v>133</v>
      </c>
      <c r="M9" s="22"/>
      <c r="N9" s="507"/>
      <c r="O9" s="22"/>
      <c r="P9" s="507"/>
      <c r="Q9" s="22"/>
      <c r="R9" s="89" t="s">
        <v>168</v>
      </c>
      <c r="S9" s="89" t="s">
        <v>132</v>
      </c>
      <c r="T9" s="89" t="s">
        <v>133</v>
      </c>
      <c r="U9" s="90" t="s">
        <v>169</v>
      </c>
    </row>
    <row r="10" spans="1:24" ht="18.75" customHeight="1" thickBot="1" x14ac:dyDescent="0.6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2"/>
    </row>
    <row r="11" spans="1:24" ht="30" customHeight="1" x14ac:dyDescent="0.35">
      <c r="A11" s="365" t="str">
        <f>VLOOKUP('Hoja de trabajo'!$A$2,Hoja1!$B$1:$C$34,2,FALSE)</f>
        <v>Elegir Institución en Hoja de trabajo</v>
      </c>
      <c r="B11" s="357"/>
      <c r="C11" s="357"/>
      <c r="D11" s="357"/>
      <c r="E11" s="68"/>
      <c r="F11" s="358"/>
      <c r="G11" s="358"/>
      <c r="H11" s="358"/>
      <c r="I11" s="359"/>
      <c r="J11" s="358"/>
      <c r="K11" s="358"/>
      <c r="L11" s="358"/>
      <c r="M11" s="359"/>
      <c r="N11" s="360"/>
      <c r="O11" s="359"/>
      <c r="P11" s="361"/>
      <c r="Q11" s="359"/>
      <c r="R11" s="362"/>
      <c r="S11" s="362"/>
      <c r="T11" s="362"/>
      <c r="U11" s="363"/>
      <c r="W11" s="364"/>
      <c r="X11" s="364"/>
    </row>
    <row r="12" spans="1:24" ht="35.1" customHeight="1" x14ac:dyDescent="0.3">
      <c r="A12" s="497" t="s">
        <v>163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9"/>
      <c r="W12" s="200"/>
      <c r="X12" s="200"/>
    </row>
    <row r="13" spans="1:24" ht="35.1" customHeight="1" x14ac:dyDescent="0.3">
      <c r="A13" s="497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9"/>
      <c r="W13" s="200"/>
      <c r="X13" s="200"/>
    </row>
    <row r="14" spans="1:24" ht="35.1" customHeight="1" x14ac:dyDescent="0.3">
      <c r="A14" s="497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9"/>
      <c r="W14" s="200"/>
      <c r="X14" s="200"/>
    </row>
    <row r="15" spans="1:24" ht="35.1" customHeight="1" x14ac:dyDescent="0.3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9"/>
      <c r="W15" s="200"/>
      <c r="X15" s="200"/>
    </row>
    <row r="16" spans="1:24" ht="35.1" customHeight="1" x14ac:dyDescent="0.3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9"/>
      <c r="W16" s="200"/>
      <c r="X16" s="200"/>
    </row>
    <row r="17" spans="1:24" ht="35.1" customHeight="1" x14ac:dyDescent="0.3">
      <c r="A17" s="497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9"/>
      <c r="W17" s="200"/>
      <c r="X17" s="200"/>
    </row>
    <row r="18" spans="1:24" ht="35.1" customHeight="1" x14ac:dyDescent="0.3">
      <c r="A18" s="497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9"/>
      <c r="W18" s="200"/>
      <c r="X18" s="200"/>
    </row>
    <row r="19" spans="1:24" ht="35.1" customHeight="1" x14ac:dyDescent="0.3">
      <c r="A19" s="497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9"/>
      <c r="W19" s="200"/>
      <c r="X19" s="200"/>
    </row>
    <row r="20" spans="1:24" ht="35.1" customHeight="1" x14ac:dyDescent="0.3">
      <c r="A20" s="497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  <c r="W20" s="200"/>
      <c r="X20" s="200"/>
    </row>
    <row r="21" spans="1:24" ht="35.1" customHeight="1" x14ac:dyDescent="0.3">
      <c r="A21" s="497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9"/>
      <c r="W21" s="200"/>
      <c r="X21" s="200"/>
    </row>
    <row r="22" spans="1:24" ht="35.1" customHeight="1" x14ac:dyDescent="0.3">
      <c r="A22" s="497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9"/>
      <c r="W22" s="200"/>
      <c r="X22" s="200"/>
    </row>
    <row r="23" spans="1:24" ht="35.1" customHeight="1" x14ac:dyDescent="0.3">
      <c r="A23" s="497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W23" s="200"/>
      <c r="X23" s="200"/>
    </row>
    <row r="24" spans="1:24" ht="35.1" customHeight="1" x14ac:dyDescent="0.3">
      <c r="A24" s="497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9"/>
      <c r="W24" s="200"/>
      <c r="X24" s="200"/>
    </row>
    <row r="25" spans="1:24" ht="35.1" customHeight="1" x14ac:dyDescent="0.3">
      <c r="A25" s="497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9"/>
      <c r="W25" s="200"/>
      <c r="X25" s="200"/>
    </row>
    <row r="26" spans="1:24" ht="35.1" customHeight="1" x14ac:dyDescent="0.3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9"/>
      <c r="W26" s="200"/>
      <c r="X26" s="200"/>
    </row>
    <row r="27" spans="1:24" ht="35.1" customHeight="1" x14ac:dyDescent="0.3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9"/>
      <c r="W27" s="200"/>
      <c r="X27" s="200"/>
    </row>
    <row r="28" spans="1:24" ht="35.1" customHeight="1" x14ac:dyDescent="0.3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9"/>
      <c r="W28" s="200"/>
      <c r="X28" s="200"/>
    </row>
    <row r="29" spans="1:24" ht="35.1" customHeight="1" x14ac:dyDescent="0.3">
      <c r="A29" s="497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9"/>
      <c r="W29" s="200"/>
      <c r="X29" s="200"/>
    </row>
    <row r="30" spans="1:24" ht="35.1" customHeight="1" x14ac:dyDescent="0.3">
      <c r="A30" s="497"/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9"/>
      <c r="W30" s="200"/>
      <c r="X30" s="200"/>
    </row>
    <row r="31" spans="1:24" ht="35.1" customHeight="1" x14ac:dyDescent="0.3">
      <c r="A31" s="497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9"/>
      <c r="W31" s="200"/>
      <c r="X31" s="200"/>
    </row>
    <row r="32" spans="1:24" ht="35.1" customHeight="1" x14ac:dyDescent="0.3">
      <c r="A32" s="497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9"/>
      <c r="W32" s="200"/>
      <c r="X32" s="200"/>
    </row>
    <row r="33" spans="1:21" ht="15" customHeight="1" x14ac:dyDescent="0.3">
      <c r="A33" s="201"/>
      <c r="B33" s="202"/>
      <c r="C33" s="68"/>
      <c r="D33" s="68"/>
      <c r="E33" s="68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68"/>
      <c r="Q33" s="203"/>
      <c r="R33" s="203"/>
      <c r="S33" s="203"/>
      <c r="T33" s="203"/>
      <c r="U33" s="366"/>
    </row>
    <row r="34" spans="1:21" ht="15.75" thickBot="1" x14ac:dyDescent="0.35">
      <c r="A34" s="64"/>
      <c r="B34" s="205"/>
      <c r="C34" s="65"/>
      <c r="D34" s="65"/>
      <c r="E34" s="6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65"/>
      <c r="Q34" s="206"/>
      <c r="R34" s="206"/>
      <c r="S34" s="206"/>
      <c r="T34" s="206"/>
      <c r="U34" s="207"/>
    </row>
    <row r="35" spans="1:21" x14ac:dyDescent="0.3">
      <c r="F35" s="92"/>
      <c r="G35" s="92"/>
      <c r="H35" s="92"/>
      <c r="I35" s="92"/>
      <c r="J35" s="92"/>
      <c r="K35" s="92"/>
      <c r="L35" s="92"/>
      <c r="M35" s="92"/>
      <c r="N35" s="92"/>
      <c r="O35" s="92"/>
      <c r="Q35" s="92"/>
    </row>
    <row r="36" spans="1:21" x14ac:dyDescent="0.3">
      <c r="R36" s="91"/>
      <c r="S36" s="91"/>
      <c r="T36" s="91"/>
    </row>
  </sheetData>
  <mergeCells count="19">
    <mergeCell ref="A1:T1"/>
    <mergeCell ref="A2:Q2"/>
    <mergeCell ref="A3:T3"/>
    <mergeCell ref="A4:T4"/>
    <mergeCell ref="A5:T5"/>
    <mergeCell ref="A6:P6"/>
    <mergeCell ref="R6:U6"/>
    <mergeCell ref="A7:A9"/>
    <mergeCell ref="B7:P7"/>
    <mergeCell ref="B8:B9"/>
    <mergeCell ref="D8:D9"/>
    <mergeCell ref="F8:H8"/>
    <mergeCell ref="J8:L8"/>
    <mergeCell ref="N8:N9"/>
    <mergeCell ref="A12:U32"/>
    <mergeCell ref="A10:U10"/>
    <mergeCell ref="R7:U7"/>
    <mergeCell ref="P8:P9"/>
    <mergeCell ref="R8:U8"/>
  </mergeCells>
  <printOptions horizontalCentered="1"/>
  <pageMargins left="0.78740157480314965" right="0.39370078740157483" top="0.39370078740157483" bottom="0.39370078740157483" header="0.31496062992125984" footer="0.31496062992125984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X38"/>
  <sheetViews>
    <sheetView zoomScale="80" zoomScaleNormal="80" workbookViewId="0">
      <selection sqref="A1:T1"/>
    </sheetView>
  </sheetViews>
  <sheetFormatPr baseColWidth="10" defaultColWidth="11.42578125" defaultRowHeight="15" x14ac:dyDescent="0.3"/>
  <cols>
    <col min="1" max="1" width="20" style="7" customWidth="1"/>
    <col min="2" max="2" width="34.5703125" style="7" customWidth="1"/>
    <col min="3" max="3" width="1" style="7" customWidth="1"/>
    <col min="4" max="4" width="14.7109375" style="7" customWidth="1"/>
    <col min="5" max="5" width="1" style="7" customWidth="1"/>
    <col min="6" max="8" width="11.42578125" style="7" customWidth="1"/>
    <col min="9" max="9" width="1" style="7" customWidth="1"/>
    <col min="10" max="12" width="11.42578125" style="7" customWidth="1"/>
    <col min="13" max="13" width="1" style="7" customWidth="1"/>
    <col min="14" max="14" width="19.42578125" style="7" customWidth="1"/>
    <col min="15" max="15" width="1" style="7" customWidth="1"/>
    <col min="16" max="16" width="16.85546875" style="7" customWidth="1"/>
    <col min="17" max="17" width="1" style="7" customWidth="1"/>
    <col min="18" max="18" width="12.7109375" style="7" customWidth="1"/>
    <col min="19" max="19" width="13" style="7" customWidth="1"/>
    <col min="20" max="20" width="13.140625" style="7" customWidth="1"/>
    <col min="21" max="21" width="13.85546875" style="7" bestFit="1" customWidth="1"/>
    <col min="22" max="22" width="11.42578125" style="7"/>
    <col min="23" max="23" width="6.140625" style="7" customWidth="1"/>
    <col min="24" max="24" width="13.5703125" style="7" customWidth="1"/>
    <col min="25" max="16384" width="11.42578125" style="7"/>
  </cols>
  <sheetData>
    <row r="1" spans="1:24" ht="18.75" customHeight="1" x14ac:dyDescent="0.3">
      <c r="A1" s="488" t="s">
        <v>147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169"/>
    </row>
    <row r="2" spans="1:24" ht="12" customHeight="1" x14ac:dyDescent="0.3">
      <c r="A2" s="489" t="s">
        <v>148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169"/>
      <c r="S2" s="169"/>
      <c r="T2" s="169"/>
      <c r="U2" s="169"/>
    </row>
    <row r="3" spans="1:24" ht="14.25" customHeight="1" x14ac:dyDescent="0.3">
      <c r="A3" s="491" t="s">
        <v>149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170"/>
    </row>
    <row r="4" spans="1:24" ht="13.5" customHeight="1" x14ac:dyDescent="0.3">
      <c r="A4" s="492" t="s">
        <v>150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171"/>
    </row>
    <row r="5" spans="1:24" ht="14.25" customHeight="1" x14ac:dyDescent="0.3">
      <c r="A5" s="519" t="s">
        <v>170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171"/>
    </row>
    <row r="6" spans="1:24" ht="21.75" x14ac:dyDescent="0.3">
      <c r="A6" s="520" t="s">
        <v>171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5"/>
      <c r="Q6" s="71"/>
      <c r="R6" s="496" t="s">
        <v>26</v>
      </c>
      <c r="S6" s="494"/>
      <c r="T6" s="494"/>
      <c r="U6" s="495"/>
    </row>
    <row r="7" spans="1:24" ht="30" customHeight="1" x14ac:dyDescent="0.3">
      <c r="A7" s="528" t="s">
        <v>153</v>
      </c>
      <c r="B7" s="509" t="s">
        <v>154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31"/>
      <c r="Q7" s="72"/>
      <c r="R7" s="73"/>
      <c r="S7" s="74"/>
      <c r="T7" s="74"/>
      <c r="U7" s="75"/>
    </row>
    <row r="8" spans="1:24" ht="25.5" customHeight="1" x14ac:dyDescent="0.3">
      <c r="A8" s="529"/>
      <c r="B8" s="532" t="s">
        <v>155</v>
      </c>
      <c r="C8" s="76"/>
      <c r="D8" s="503" t="s">
        <v>156</v>
      </c>
      <c r="E8" s="77"/>
      <c r="F8" s="511" t="s">
        <v>157</v>
      </c>
      <c r="G8" s="512"/>
      <c r="H8" s="513"/>
      <c r="I8" s="76"/>
      <c r="J8" s="507" t="s">
        <v>158</v>
      </c>
      <c r="K8" s="507"/>
      <c r="L8" s="507"/>
      <c r="M8" s="78"/>
      <c r="N8" s="503" t="s">
        <v>159</v>
      </c>
      <c r="O8" s="77"/>
      <c r="P8" s="535" t="s">
        <v>160</v>
      </c>
      <c r="Q8" s="79"/>
      <c r="R8" s="511" t="s">
        <v>161</v>
      </c>
      <c r="S8" s="512"/>
      <c r="T8" s="512"/>
      <c r="U8" s="513"/>
    </row>
    <row r="9" spans="1:24" ht="27.75" customHeight="1" x14ac:dyDescent="0.3">
      <c r="A9" s="530"/>
      <c r="B9" s="533"/>
      <c r="C9" s="80"/>
      <c r="D9" s="534"/>
      <c r="E9" s="22"/>
      <c r="F9" s="81" t="s">
        <v>172</v>
      </c>
      <c r="G9" s="81" t="s">
        <v>135</v>
      </c>
      <c r="H9" s="81" t="s">
        <v>136</v>
      </c>
      <c r="I9" s="82"/>
      <c r="J9" s="81" t="s">
        <v>172</v>
      </c>
      <c r="K9" s="81" t="s">
        <v>135</v>
      </c>
      <c r="L9" s="81" t="s">
        <v>136</v>
      </c>
      <c r="M9" s="22"/>
      <c r="N9" s="534"/>
      <c r="O9" s="83"/>
      <c r="P9" s="536"/>
      <c r="Q9" s="22"/>
      <c r="R9" s="81" t="s">
        <v>172</v>
      </c>
      <c r="S9" s="81" t="s">
        <v>135</v>
      </c>
      <c r="T9" s="81" t="s">
        <v>136</v>
      </c>
      <c r="U9" s="84" t="s">
        <v>173</v>
      </c>
      <c r="V9" s="85"/>
    </row>
    <row r="10" spans="1:24" ht="18.75" customHeight="1" thickBot="1" x14ac:dyDescent="0.6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2"/>
    </row>
    <row r="11" spans="1:24" ht="30" customHeight="1" x14ac:dyDescent="0.35">
      <c r="A11" s="365" t="str">
        <f>VLOOKUP('Hoja de trabajo'!$A$2,Hoja1!$B$1:$C$34,2,FALSE)</f>
        <v>Elegir Institución en Hoja de trabajo</v>
      </c>
      <c r="B11" s="357"/>
      <c r="C11" s="357"/>
      <c r="D11" s="357"/>
      <c r="E11" s="68"/>
      <c r="F11" s="358"/>
      <c r="G11" s="358"/>
      <c r="H11" s="358"/>
      <c r="I11" s="359"/>
      <c r="J11" s="358"/>
      <c r="K11" s="358"/>
      <c r="L11" s="358"/>
      <c r="M11" s="359"/>
      <c r="N11" s="360"/>
      <c r="O11" s="359"/>
      <c r="P11" s="361"/>
      <c r="Q11" s="359"/>
      <c r="R11" s="362"/>
      <c r="S11" s="362"/>
      <c r="T11" s="362"/>
      <c r="U11" s="363"/>
      <c r="W11" s="364"/>
      <c r="X11" s="364"/>
    </row>
    <row r="12" spans="1:24" ht="35.1" customHeight="1" x14ac:dyDescent="0.3">
      <c r="A12" s="524" t="s">
        <v>163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6"/>
      <c r="W12" s="200"/>
      <c r="X12" s="200"/>
    </row>
    <row r="13" spans="1:24" ht="35.1" customHeight="1" x14ac:dyDescent="0.3">
      <c r="A13" s="527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6"/>
      <c r="W13" s="200"/>
      <c r="X13" s="200"/>
    </row>
    <row r="14" spans="1:24" ht="35.1" customHeight="1" x14ac:dyDescent="0.3">
      <c r="A14" s="527"/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6"/>
      <c r="W14" s="200"/>
      <c r="X14" s="200"/>
    </row>
    <row r="15" spans="1:24" ht="35.1" customHeight="1" x14ac:dyDescent="0.3">
      <c r="A15" s="527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6"/>
      <c r="W15" s="200"/>
      <c r="X15" s="200"/>
    </row>
    <row r="16" spans="1:24" ht="35.1" customHeight="1" x14ac:dyDescent="0.3">
      <c r="A16" s="527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6"/>
      <c r="W16" s="200"/>
      <c r="X16" s="200"/>
    </row>
    <row r="17" spans="1:24" ht="35.1" customHeight="1" x14ac:dyDescent="0.3">
      <c r="A17" s="527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6"/>
      <c r="W17" s="200"/>
      <c r="X17" s="200"/>
    </row>
    <row r="18" spans="1:24" ht="35.1" customHeight="1" x14ac:dyDescent="0.3">
      <c r="A18" s="527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6"/>
      <c r="W18" s="200"/>
      <c r="X18" s="200"/>
    </row>
    <row r="19" spans="1:24" ht="35.1" customHeight="1" x14ac:dyDescent="0.3">
      <c r="A19" s="527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6"/>
      <c r="W19" s="200"/>
      <c r="X19" s="200"/>
    </row>
    <row r="20" spans="1:24" ht="35.1" customHeight="1" x14ac:dyDescent="0.3">
      <c r="A20" s="527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6"/>
      <c r="W20" s="200"/>
      <c r="X20" s="200"/>
    </row>
    <row r="21" spans="1:24" ht="35.1" customHeight="1" x14ac:dyDescent="0.3">
      <c r="A21" s="527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6"/>
      <c r="W21" s="200"/>
      <c r="X21" s="200"/>
    </row>
    <row r="22" spans="1:24" ht="35.1" customHeight="1" x14ac:dyDescent="0.3">
      <c r="A22" s="527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6"/>
      <c r="W22" s="200"/>
      <c r="X22" s="200"/>
    </row>
    <row r="23" spans="1:24" ht="35.1" customHeight="1" x14ac:dyDescent="0.3">
      <c r="A23" s="527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6"/>
      <c r="W23" s="200"/>
      <c r="X23" s="200"/>
    </row>
    <row r="24" spans="1:24" ht="35.1" customHeight="1" x14ac:dyDescent="0.3">
      <c r="A24" s="527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6"/>
      <c r="W24" s="200"/>
      <c r="X24" s="200"/>
    </row>
    <row r="25" spans="1:24" ht="35.1" customHeight="1" x14ac:dyDescent="0.3">
      <c r="A25" s="527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6"/>
      <c r="W25" s="200"/>
      <c r="X25" s="200"/>
    </row>
    <row r="26" spans="1:24" ht="35.1" customHeight="1" x14ac:dyDescent="0.3">
      <c r="A26" s="527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6"/>
      <c r="W26" s="200"/>
      <c r="X26" s="200"/>
    </row>
    <row r="27" spans="1:24" ht="35.1" customHeight="1" x14ac:dyDescent="0.3">
      <c r="A27" s="527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6"/>
      <c r="W27" s="200"/>
      <c r="X27" s="200"/>
    </row>
    <row r="28" spans="1:24" ht="35.1" customHeight="1" x14ac:dyDescent="0.3">
      <c r="A28" s="527"/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6"/>
      <c r="W28" s="200"/>
      <c r="X28" s="200"/>
    </row>
    <row r="29" spans="1:24" ht="35.1" customHeight="1" x14ac:dyDescent="0.3">
      <c r="A29" s="527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6"/>
      <c r="W29" s="200"/>
      <c r="X29" s="200"/>
    </row>
    <row r="30" spans="1:24" ht="35.1" customHeight="1" x14ac:dyDescent="0.3">
      <c r="A30" s="527"/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6"/>
      <c r="W30" s="200"/>
      <c r="X30" s="200"/>
    </row>
    <row r="31" spans="1:24" ht="35.1" customHeight="1" x14ac:dyDescent="0.3">
      <c r="A31" s="527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6"/>
      <c r="W31" s="200"/>
      <c r="X31" s="200"/>
    </row>
    <row r="32" spans="1:24" ht="35.1" customHeight="1" x14ac:dyDescent="0.3">
      <c r="A32" s="527"/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6"/>
      <c r="W32" s="200"/>
      <c r="X32" s="200"/>
    </row>
    <row r="33" spans="1:21" ht="15" customHeight="1" x14ac:dyDescent="0.3">
      <c r="A33" s="201"/>
      <c r="B33" s="202"/>
      <c r="C33" s="68"/>
      <c r="D33" s="68"/>
      <c r="E33" s="68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68"/>
      <c r="Q33" s="203"/>
      <c r="R33" s="203"/>
      <c r="S33" s="203"/>
      <c r="T33" s="203"/>
      <c r="U33" s="366"/>
    </row>
    <row r="34" spans="1:21" ht="15.75" thickBot="1" x14ac:dyDescent="0.35">
      <c r="A34" s="64"/>
      <c r="B34" s="205"/>
      <c r="C34" s="65"/>
      <c r="D34" s="65"/>
      <c r="E34" s="6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65"/>
      <c r="Q34" s="206"/>
      <c r="R34" s="206"/>
      <c r="S34" s="206"/>
      <c r="T34" s="206"/>
      <c r="U34" s="207"/>
    </row>
    <row r="35" spans="1:21" x14ac:dyDescent="0.3">
      <c r="F35" s="92"/>
      <c r="G35" s="92"/>
      <c r="H35" s="92"/>
      <c r="I35" s="92"/>
      <c r="J35" s="92"/>
      <c r="K35" s="92"/>
      <c r="L35" s="92"/>
      <c r="M35" s="92"/>
      <c r="N35" s="92"/>
      <c r="O35" s="92"/>
      <c r="Q35" s="92"/>
    </row>
    <row r="38" spans="1:21" x14ac:dyDescent="0.3">
      <c r="U38" s="86"/>
    </row>
  </sheetData>
  <mergeCells count="18">
    <mergeCell ref="A6:P6"/>
    <mergeCell ref="R6:U6"/>
    <mergeCell ref="A1:T1"/>
    <mergeCell ref="A2:Q2"/>
    <mergeCell ref="A3:T3"/>
    <mergeCell ref="A4:T4"/>
    <mergeCell ref="A5:T5"/>
    <mergeCell ref="A12:U32"/>
    <mergeCell ref="A10:U10"/>
    <mergeCell ref="A7:A9"/>
    <mergeCell ref="B7:P7"/>
    <mergeCell ref="B8:B9"/>
    <mergeCell ref="D8:D9"/>
    <mergeCell ref="F8:H8"/>
    <mergeCell ref="J8:L8"/>
    <mergeCell ref="N8:N9"/>
    <mergeCell ref="P8:P9"/>
    <mergeCell ref="R8:U8"/>
  </mergeCells>
  <printOptions horizontalCentered="1"/>
  <pageMargins left="0.78740157480314965" right="0.39370078740157483" top="0.39370078740157483" bottom="0.39370078740157483" header="0.31496062992125984" footer="0.31496062992125984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AI50"/>
  <sheetViews>
    <sheetView zoomScale="80" zoomScaleNormal="80" workbookViewId="0">
      <selection sqref="A1:Q1"/>
    </sheetView>
  </sheetViews>
  <sheetFormatPr baseColWidth="10" defaultColWidth="11.42578125" defaultRowHeight="15" x14ac:dyDescent="0.3"/>
  <cols>
    <col min="1" max="1" width="20.85546875" style="7" customWidth="1"/>
    <col min="2" max="2" width="37.5703125" style="7" customWidth="1"/>
    <col min="3" max="3" width="11.7109375" style="7" customWidth="1"/>
    <col min="4" max="4" width="12.85546875" style="7" customWidth="1"/>
    <col min="5" max="5" width="13" style="7" customWidth="1"/>
    <col min="6" max="6" width="0.85546875" style="7" customWidth="1"/>
    <col min="7" max="8" width="12.28515625" style="7" customWidth="1"/>
    <col min="9" max="9" width="12.7109375" style="7" customWidth="1"/>
    <col min="10" max="10" width="0.85546875" style="7" customWidth="1"/>
    <col min="11" max="11" width="11.85546875" style="7" customWidth="1"/>
    <col min="12" max="13" width="12.7109375" style="7" customWidth="1"/>
    <col min="14" max="14" width="0.85546875" style="7" customWidth="1"/>
    <col min="15" max="15" width="13.5703125" style="7" customWidth="1"/>
    <col min="16" max="16" width="14.85546875" style="7" customWidth="1"/>
    <col min="17" max="17" width="16" style="7" customWidth="1"/>
    <col min="18" max="19" width="1.5703125" style="7" customWidth="1"/>
    <col min="20" max="22" width="14.7109375" style="7" customWidth="1"/>
    <col min="23" max="23" width="16.28515625" style="7" customWidth="1"/>
    <col min="24" max="28" width="14.7109375" style="7" customWidth="1"/>
    <col min="29" max="29" width="9.42578125" style="7" customWidth="1"/>
    <col min="30" max="16384" width="11.42578125" style="7"/>
  </cols>
  <sheetData>
    <row r="1" spans="1:35" s="4" customFormat="1" ht="20.25" customHeight="1" x14ac:dyDescent="0.2">
      <c r="A1" s="549" t="s">
        <v>174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173"/>
      <c r="T1" s="581" t="s">
        <v>175</v>
      </c>
      <c r="U1" s="582"/>
      <c r="V1" s="582"/>
      <c r="W1" s="582"/>
      <c r="X1" s="582"/>
      <c r="Y1" s="582"/>
      <c r="Z1" s="582"/>
      <c r="AA1" s="582"/>
      <c r="AB1" s="583"/>
      <c r="AE1" s="5"/>
    </row>
    <row r="2" spans="1:35" s="4" customFormat="1" ht="20.25" customHeight="1" x14ac:dyDescent="0.2">
      <c r="A2" s="549" t="s">
        <v>176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173"/>
      <c r="T2" s="553">
        <f>Q40</f>
        <v>0</v>
      </c>
      <c r="U2" s="554"/>
      <c r="V2" s="554"/>
      <c r="W2" s="554"/>
      <c r="X2" s="554"/>
      <c r="Y2" s="554"/>
      <c r="Z2" s="554"/>
      <c r="AA2" s="554"/>
      <c r="AB2" s="555"/>
      <c r="AE2" s="190"/>
    </row>
    <row r="3" spans="1:35" s="4" customFormat="1" ht="20.25" customHeight="1" x14ac:dyDescent="0.3">
      <c r="A3" s="550" t="s">
        <v>177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173"/>
      <c r="S3" s="7"/>
      <c r="T3" s="584">
        <f>IF(Q40=0,0,T4/$Q$40)</f>
        <v>0</v>
      </c>
      <c r="U3" s="585"/>
      <c r="V3" s="585"/>
      <c r="W3" s="584">
        <f>IF(Q40=0,0,W4/$Q$40)</f>
        <v>0</v>
      </c>
      <c r="X3" s="585"/>
      <c r="Y3" s="585"/>
      <c r="Z3" s="584">
        <f>IF(Q40=0,0,Z4/$Q$40)</f>
        <v>0</v>
      </c>
      <c r="AA3" s="585"/>
      <c r="AB3" s="585"/>
      <c r="AE3" s="190"/>
    </row>
    <row r="4" spans="1:35" s="4" customFormat="1" ht="20.25" customHeight="1" x14ac:dyDescent="0.3">
      <c r="A4" s="551" t="s">
        <v>150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173"/>
      <c r="S4" s="7"/>
      <c r="T4" s="553">
        <f>E40</f>
        <v>0</v>
      </c>
      <c r="U4" s="589"/>
      <c r="V4" s="590"/>
      <c r="W4" s="553">
        <f>I40</f>
        <v>0</v>
      </c>
      <c r="X4" s="589"/>
      <c r="Y4" s="590"/>
      <c r="Z4" s="553">
        <f>M40</f>
        <v>0</v>
      </c>
      <c r="AA4" s="589"/>
      <c r="AB4" s="590"/>
      <c r="AE4" s="190"/>
    </row>
    <row r="5" spans="1:35" s="4" customFormat="1" ht="20.25" customHeight="1" x14ac:dyDescent="0.3">
      <c r="A5" s="552" t="s">
        <v>178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173"/>
      <c r="S5" s="7"/>
      <c r="T5" s="591" t="s">
        <v>179</v>
      </c>
      <c r="U5" s="592"/>
      <c r="V5" s="593"/>
      <c r="W5" s="594" t="s">
        <v>180</v>
      </c>
      <c r="X5" s="595"/>
      <c r="Y5" s="596"/>
      <c r="Z5" s="594" t="s">
        <v>181</v>
      </c>
      <c r="AA5" s="595"/>
      <c r="AB5" s="596"/>
      <c r="AE5" s="190"/>
    </row>
    <row r="6" spans="1:35" ht="21.75" x14ac:dyDescent="0.4">
      <c r="A6" s="541" t="s">
        <v>182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N6" s="6"/>
      <c r="O6" s="541" t="s">
        <v>183</v>
      </c>
      <c r="P6" s="542"/>
      <c r="Q6" s="543"/>
      <c r="R6" s="174"/>
      <c r="T6" s="247" t="s">
        <v>125</v>
      </c>
      <c r="U6" s="247" t="s">
        <v>126</v>
      </c>
      <c r="V6" s="247" t="s">
        <v>127</v>
      </c>
      <c r="W6" s="247" t="s">
        <v>125</v>
      </c>
      <c r="X6" s="247" t="s">
        <v>126</v>
      </c>
      <c r="Y6" s="247" t="s">
        <v>127</v>
      </c>
      <c r="Z6" s="247" t="s">
        <v>125</v>
      </c>
      <c r="AA6" s="247" t="s">
        <v>126</v>
      </c>
      <c r="AB6" s="247" t="s">
        <v>127</v>
      </c>
      <c r="AC6" s="4"/>
      <c r="AD6" s="4"/>
      <c r="AE6" s="190"/>
      <c r="AF6" s="4"/>
      <c r="AG6" s="4"/>
      <c r="AH6" s="4"/>
      <c r="AI6" s="4"/>
    </row>
    <row r="7" spans="1:35" ht="12.75" customHeight="1" x14ac:dyDescent="0.3">
      <c r="A7" s="547" t="s">
        <v>153</v>
      </c>
      <c r="B7" s="548" t="s">
        <v>184</v>
      </c>
      <c r="C7" s="568" t="s">
        <v>185</v>
      </c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9"/>
      <c r="O7" s="562" t="s">
        <v>186</v>
      </c>
      <c r="P7" s="563"/>
      <c r="Q7" s="564"/>
      <c r="R7" s="175"/>
      <c r="S7" s="31"/>
      <c r="T7" s="248">
        <f>C12</f>
        <v>0</v>
      </c>
      <c r="U7" s="248">
        <f t="shared" ref="U7:V7" si="0">D12</f>
        <v>0</v>
      </c>
      <c r="V7" s="248">
        <f t="shared" si="0"/>
        <v>0</v>
      </c>
      <c r="W7" s="248">
        <f>G12</f>
        <v>0</v>
      </c>
      <c r="X7" s="248">
        <f t="shared" ref="X7:Y7" si="1">H12</f>
        <v>0</v>
      </c>
      <c r="Y7" s="248">
        <f t="shared" si="1"/>
        <v>0</v>
      </c>
      <c r="Z7" s="248">
        <f>K12</f>
        <v>0</v>
      </c>
      <c r="AA7" s="248">
        <f t="shared" ref="AA7:AB7" si="2">L12</f>
        <v>0</v>
      </c>
      <c r="AB7" s="248">
        <f t="shared" si="2"/>
        <v>0</v>
      </c>
      <c r="AC7" s="4"/>
      <c r="AD7" s="4"/>
      <c r="AE7" s="5"/>
      <c r="AF7" s="4"/>
      <c r="AG7" s="4"/>
      <c r="AH7" s="4"/>
      <c r="AI7" s="4"/>
    </row>
    <row r="8" spans="1:35" ht="12.75" customHeight="1" x14ac:dyDescent="0.3">
      <c r="A8" s="547"/>
      <c r="B8" s="548"/>
      <c r="C8" s="571" t="s">
        <v>179</v>
      </c>
      <c r="D8" s="539"/>
      <c r="E8" s="540"/>
      <c r="F8" s="10"/>
      <c r="G8" s="538" t="s">
        <v>180</v>
      </c>
      <c r="H8" s="539"/>
      <c r="I8" s="540"/>
      <c r="J8" s="11"/>
      <c r="K8" s="572" t="s">
        <v>181</v>
      </c>
      <c r="L8" s="573"/>
      <c r="M8" s="574"/>
      <c r="N8" s="12"/>
      <c r="O8" s="565"/>
      <c r="P8" s="566"/>
      <c r="Q8" s="567"/>
      <c r="R8" s="175"/>
      <c r="S8" s="31"/>
      <c r="T8" s="289">
        <f>IF(T4=0,0,T7/T4)</f>
        <v>0</v>
      </c>
      <c r="U8" s="289">
        <f>IF(T4=0,0,U7/T4)</f>
        <v>0</v>
      </c>
      <c r="V8" s="289">
        <f>IF(T4=0,0,V7/T4)</f>
        <v>0</v>
      </c>
      <c r="W8" s="289">
        <f>IF(W4=0,0,W7/W4)</f>
        <v>0</v>
      </c>
      <c r="X8" s="289">
        <f>IF(W4=0,0,X7/W4)</f>
        <v>0</v>
      </c>
      <c r="Y8" s="289">
        <f>IF(W4=0,0,Y7/W4)</f>
        <v>0</v>
      </c>
      <c r="Z8" s="289">
        <f>IF(Z4=0,0,Z7/Z4)</f>
        <v>0</v>
      </c>
      <c r="AA8" s="289">
        <f>IF(Z4=0,0,AA7/Z4)</f>
        <v>0</v>
      </c>
      <c r="AB8" s="289">
        <f>IF(Z4=0,0,AB7/Z4)</f>
        <v>0</v>
      </c>
      <c r="AC8" s="4"/>
      <c r="AD8" s="4"/>
      <c r="AE8" s="5"/>
      <c r="AF8" s="4"/>
      <c r="AG8" s="4"/>
      <c r="AH8" s="4"/>
      <c r="AI8" s="4"/>
    </row>
    <row r="9" spans="1:35" ht="19.5" thickBot="1" x14ac:dyDescent="0.35">
      <c r="A9" s="547"/>
      <c r="B9" s="548"/>
      <c r="C9" s="13" t="s">
        <v>125</v>
      </c>
      <c r="D9" s="13" t="s">
        <v>126</v>
      </c>
      <c r="E9" s="13" t="s">
        <v>127</v>
      </c>
      <c r="F9" s="14"/>
      <c r="G9" s="13" t="s">
        <v>125</v>
      </c>
      <c r="H9" s="13" t="s">
        <v>126</v>
      </c>
      <c r="I9" s="13" t="s">
        <v>127</v>
      </c>
      <c r="J9" s="14"/>
      <c r="K9" s="13" t="s">
        <v>125</v>
      </c>
      <c r="L9" s="13" t="s">
        <v>126</v>
      </c>
      <c r="M9" s="13" t="s">
        <v>127</v>
      </c>
      <c r="N9" s="14"/>
      <c r="O9" s="15" t="s">
        <v>125</v>
      </c>
      <c r="P9" s="15" t="s">
        <v>187</v>
      </c>
      <c r="Q9" s="16" t="s">
        <v>188</v>
      </c>
      <c r="R9" s="176"/>
      <c r="S9" s="31"/>
      <c r="T9" s="250"/>
      <c r="U9" s="250"/>
      <c r="V9" s="250"/>
      <c r="W9" s="250"/>
      <c r="X9" s="250"/>
      <c r="Y9" s="250"/>
      <c r="Z9" s="250"/>
      <c r="AA9" s="250"/>
      <c r="AB9" s="250"/>
      <c r="AC9" s="4"/>
      <c r="AD9" s="4"/>
      <c r="AE9" s="5"/>
      <c r="AF9" s="4"/>
      <c r="AG9" s="4"/>
      <c r="AH9" s="4"/>
    </row>
    <row r="10" spans="1:35" x14ac:dyDescent="0.3">
      <c r="A10" s="17"/>
      <c r="B10" s="18"/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3"/>
      <c r="S10" s="31"/>
      <c r="T10" s="251"/>
      <c r="U10" s="252"/>
      <c r="V10" s="252"/>
      <c r="W10" s="252"/>
      <c r="X10" s="252"/>
      <c r="Y10" s="252"/>
      <c r="Z10" s="252"/>
      <c r="AA10" s="252"/>
      <c r="AB10" s="253"/>
    </row>
    <row r="11" spans="1:35" s="31" customFormat="1" x14ac:dyDescent="0.3">
      <c r="A11" s="162"/>
      <c r="B11" s="162"/>
      <c r="C11" s="26"/>
      <c r="D11" s="22"/>
      <c r="E11" s="27"/>
      <c r="F11" s="22"/>
      <c r="G11" s="26"/>
      <c r="H11" s="22"/>
      <c r="I11" s="27"/>
      <c r="J11" s="22"/>
      <c r="K11" s="26"/>
      <c r="L11" s="22"/>
      <c r="M11" s="27"/>
      <c r="N11" s="22"/>
      <c r="O11" s="28"/>
      <c r="P11" s="29"/>
      <c r="Q11" s="30"/>
      <c r="T11" s="586" t="s">
        <v>189</v>
      </c>
      <c r="U11" s="587"/>
      <c r="V11" s="587"/>
      <c r="W11" s="587"/>
      <c r="X11" s="587"/>
      <c r="Y11" s="587"/>
      <c r="Z11" s="587"/>
      <c r="AA11" s="587"/>
      <c r="AB11" s="588"/>
      <c r="AC11" s="7"/>
      <c r="AD11" s="7"/>
      <c r="AE11" s="7"/>
      <c r="AF11" s="7"/>
      <c r="AG11" s="7"/>
      <c r="AH11" s="7"/>
      <c r="AI11" s="7"/>
    </row>
    <row r="12" spans="1:35" s="31" customFormat="1" ht="18" customHeight="1" x14ac:dyDescent="0.3">
      <c r="A12" s="544" t="str">
        <f>VLOOKUP('Hoja de trabajo'!$A$2,Hoja1!$B$1:$C$34,2,FALSE)</f>
        <v>Elegir Institución en Hoja de trabajo</v>
      </c>
      <c r="B12" s="537" t="str">
        <f>'Hoja de trabajo'!D49</f>
        <v>SUBSIDIOS FEDERALES PARA ORGANISMOS DESCENTRALIZADOS ESTATALES       U006</v>
      </c>
      <c r="C12" s="209"/>
      <c r="D12" s="210"/>
      <c r="E12" s="211"/>
      <c r="F12" s="246"/>
      <c r="G12" s="209"/>
      <c r="H12" s="210"/>
      <c r="I12" s="211"/>
      <c r="J12" s="246"/>
      <c r="K12" s="209"/>
      <c r="L12" s="210"/>
      <c r="M12" s="211"/>
      <c r="N12" s="29"/>
      <c r="O12" s="36">
        <f>C12+G12+K12</f>
        <v>0</v>
      </c>
      <c r="P12" s="38">
        <f>O12+D12+H12+L12</f>
        <v>0</v>
      </c>
      <c r="Q12" s="40">
        <f>P12+E12+I12+M12</f>
        <v>0</v>
      </c>
      <c r="R12" s="177"/>
      <c r="T12" s="62"/>
      <c r="U12" s="7"/>
      <c r="V12" s="68"/>
      <c r="W12" s="7"/>
      <c r="X12" s="68"/>
      <c r="Y12" s="7"/>
      <c r="Z12" s="7"/>
      <c r="AA12" s="7"/>
      <c r="AB12" s="63"/>
      <c r="AC12" s="7"/>
      <c r="AD12" s="7"/>
      <c r="AE12" s="7"/>
      <c r="AF12" s="7"/>
      <c r="AG12" s="7"/>
      <c r="AH12" s="7"/>
      <c r="AI12" s="7"/>
    </row>
    <row r="13" spans="1:35" s="31" customFormat="1" ht="18" customHeight="1" x14ac:dyDescent="0.3">
      <c r="A13" s="545"/>
      <c r="B13" s="537"/>
      <c r="C13" s="35"/>
      <c r="D13" s="34"/>
      <c r="E13" s="32"/>
      <c r="F13" s="33"/>
      <c r="G13" s="35"/>
      <c r="H13" s="34"/>
      <c r="I13" s="32"/>
      <c r="J13" s="33"/>
      <c r="K13" s="35"/>
      <c r="L13" s="34"/>
      <c r="M13" s="32"/>
      <c r="N13" s="29"/>
      <c r="O13" s="36"/>
      <c r="P13" s="38"/>
      <c r="Q13" s="40"/>
      <c r="R13" s="177"/>
      <c r="T13" s="62"/>
      <c r="U13" s="7"/>
      <c r="V13" s="68"/>
      <c r="W13" s="7"/>
      <c r="X13" s="68"/>
      <c r="Y13" s="597" t="s">
        <v>190</v>
      </c>
      <c r="Z13" s="558" t="s">
        <v>191</v>
      </c>
      <c r="AA13" s="578" t="s">
        <v>192</v>
      </c>
      <c r="AB13" s="63"/>
      <c r="AC13" s="7"/>
      <c r="AD13" s="7"/>
      <c r="AE13" s="7"/>
      <c r="AF13" s="7"/>
      <c r="AG13" s="7"/>
      <c r="AH13" s="7"/>
      <c r="AI13" s="7"/>
    </row>
    <row r="14" spans="1:35" s="31" customFormat="1" ht="5.25" customHeight="1" x14ac:dyDescent="0.3">
      <c r="A14" s="545"/>
      <c r="B14" s="386"/>
      <c r="C14" s="156"/>
      <c r="D14" s="157"/>
      <c r="E14" s="158"/>
      <c r="F14" s="22"/>
      <c r="G14" s="156"/>
      <c r="H14" s="157"/>
      <c r="I14" s="158"/>
      <c r="J14" s="22"/>
      <c r="K14" s="156"/>
      <c r="L14" s="157"/>
      <c r="M14" s="158"/>
      <c r="N14" s="29"/>
      <c r="O14" s="159"/>
      <c r="P14" s="160"/>
      <c r="Q14" s="161"/>
      <c r="T14" s="62"/>
      <c r="U14" s="7"/>
      <c r="V14" s="68"/>
      <c r="W14" s="7"/>
      <c r="X14" s="68"/>
      <c r="Y14" s="598"/>
      <c r="Z14" s="559"/>
      <c r="AA14" s="579"/>
      <c r="AB14" s="63"/>
      <c r="AC14" s="7"/>
      <c r="AD14" s="7"/>
      <c r="AE14" s="7"/>
      <c r="AF14" s="7"/>
      <c r="AG14" s="7"/>
      <c r="AH14" s="7"/>
      <c r="AI14" s="7"/>
    </row>
    <row r="15" spans="1:35" s="31" customFormat="1" ht="18.95" customHeight="1" x14ac:dyDescent="0.3">
      <c r="A15" s="545"/>
      <c r="B15" s="386"/>
      <c r="C15" s="26"/>
      <c r="D15" s="22"/>
      <c r="E15" s="27"/>
      <c r="F15" s="22"/>
      <c r="G15" s="26"/>
      <c r="H15" s="22"/>
      <c r="I15" s="27"/>
      <c r="J15" s="22"/>
      <c r="K15" s="28"/>
      <c r="L15" s="29"/>
      <c r="M15" s="37"/>
      <c r="N15" s="29"/>
      <c r="O15" s="28"/>
      <c r="P15" s="29"/>
      <c r="Q15" s="30"/>
      <c r="T15" s="62"/>
      <c r="U15" s="7"/>
      <c r="V15" s="7"/>
      <c r="W15" s="7"/>
      <c r="X15" s="68"/>
      <c r="Y15" s="599"/>
      <c r="Z15" s="560"/>
      <c r="AA15" s="580"/>
      <c r="AB15" s="63"/>
      <c r="AC15" s="7"/>
      <c r="AD15" s="7"/>
      <c r="AE15" s="7"/>
      <c r="AF15" s="7"/>
      <c r="AG15" s="7"/>
      <c r="AH15" s="7"/>
      <c r="AI15" s="7"/>
    </row>
    <row r="16" spans="1:35" s="31" customFormat="1" ht="18.95" customHeight="1" x14ac:dyDescent="0.3">
      <c r="A16" s="545"/>
      <c r="B16" s="537" t="str">
        <f>'Hoja de trabajo'!D50</f>
        <v>PROGRAMA PARA EL DESARROLLO PROFESIONAL DOCENTE (PRODEP)                   S247</v>
      </c>
      <c r="C16" s="209">
        <v>0</v>
      </c>
      <c r="D16" s="210">
        <v>0</v>
      </c>
      <c r="E16" s="211">
        <v>0</v>
      </c>
      <c r="F16" s="246"/>
      <c r="G16" s="209">
        <v>0</v>
      </c>
      <c r="H16" s="210">
        <v>0</v>
      </c>
      <c r="I16" s="211">
        <v>0</v>
      </c>
      <c r="J16" s="22"/>
      <c r="K16" s="36">
        <f>'Hoja de trabajo'!D32</f>
        <v>0</v>
      </c>
      <c r="L16" s="38">
        <f>'Hoja de trabajo'!E32</f>
        <v>0</v>
      </c>
      <c r="M16" s="39">
        <f>'Hoja de trabajo'!F32</f>
        <v>0</v>
      </c>
      <c r="N16" s="29"/>
      <c r="O16" s="36">
        <f>C16+G16+K16</f>
        <v>0</v>
      </c>
      <c r="P16" s="38">
        <f>O16+D16+H16+L16</f>
        <v>0</v>
      </c>
      <c r="Q16" s="40">
        <f>P16+E16+I16+M16</f>
        <v>0</v>
      </c>
      <c r="R16" s="177"/>
      <c r="T16" s="62"/>
      <c r="U16" s="7"/>
      <c r="V16" s="7"/>
      <c r="W16" s="7"/>
      <c r="X16" s="68"/>
      <c r="AB16" s="63"/>
      <c r="AC16" s="7"/>
      <c r="AD16" s="7"/>
      <c r="AE16" s="7"/>
      <c r="AF16" s="7"/>
      <c r="AG16" s="7"/>
      <c r="AH16" s="7"/>
      <c r="AI16" s="7"/>
    </row>
    <row r="17" spans="1:35" s="31" customFormat="1" ht="18.95" customHeight="1" x14ac:dyDescent="0.3">
      <c r="A17" s="545"/>
      <c r="B17" s="537"/>
      <c r="C17" s="26"/>
      <c r="D17" s="22"/>
      <c r="E17" s="27"/>
      <c r="F17" s="22"/>
      <c r="G17" s="26"/>
      <c r="H17" s="22"/>
      <c r="I17" s="27"/>
      <c r="J17" s="22"/>
      <c r="K17" s="36"/>
      <c r="L17" s="29"/>
      <c r="M17" s="37"/>
      <c r="N17" s="29"/>
      <c r="O17" s="28"/>
      <c r="P17" s="29"/>
      <c r="Q17" s="30"/>
      <c r="T17" s="62"/>
      <c r="U17" s="254"/>
      <c r="W17" s="255" t="s">
        <v>193</v>
      </c>
      <c r="X17" s="68"/>
      <c r="Y17" s="86"/>
      <c r="Z17" s="259">
        <f>IF(Y17="",0,Y17/Y21)</f>
        <v>0</v>
      </c>
      <c r="AA17" s="257" t="s">
        <v>194</v>
      </c>
      <c r="AB17" s="63"/>
      <c r="AC17" s="7"/>
      <c r="AE17" s="7"/>
      <c r="AF17" s="7"/>
      <c r="AG17" s="7"/>
      <c r="AH17" s="7"/>
      <c r="AI17" s="7"/>
    </row>
    <row r="18" spans="1:35" s="31" customFormat="1" ht="18.95" customHeight="1" x14ac:dyDescent="0.3">
      <c r="A18" s="545"/>
      <c r="B18" s="387"/>
      <c r="C18" s="26"/>
      <c r="D18" s="22"/>
      <c r="E18" s="27" t="s">
        <v>195</v>
      </c>
      <c r="F18" s="22"/>
      <c r="G18" s="26"/>
      <c r="H18" s="22"/>
      <c r="I18" s="27"/>
      <c r="J18" s="22"/>
      <c r="K18" s="36"/>
      <c r="L18" s="29"/>
      <c r="M18" s="37"/>
      <c r="N18" s="29"/>
      <c r="O18" s="28"/>
      <c r="P18" s="29"/>
      <c r="Q18" s="30"/>
      <c r="T18" s="62"/>
      <c r="U18" s="7"/>
      <c r="W18" s="7"/>
      <c r="X18" s="7"/>
      <c r="Y18" s="86"/>
      <c r="Z18" s="7"/>
      <c r="AA18" s="257"/>
      <c r="AB18" s="63"/>
      <c r="AC18" s="7"/>
      <c r="AE18" s="7"/>
      <c r="AF18" s="7"/>
      <c r="AG18" s="7"/>
      <c r="AH18" s="7"/>
      <c r="AI18" s="7"/>
    </row>
    <row r="19" spans="1:35" s="31" customFormat="1" ht="18.95" customHeight="1" x14ac:dyDescent="0.3">
      <c r="A19" s="545"/>
      <c r="B19" s="561" t="str">
        <f>'Hoja de trabajo'!D51</f>
        <v>EXTRAORDINARIO                                                                                                          U006</v>
      </c>
      <c r="C19" s="209">
        <v>0</v>
      </c>
      <c r="D19" s="210">
        <v>0</v>
      </c>
      <c r="E19" s="211">
        <v>0</v>
      </c>
      <c r="F19" s="246"/>
      <c r="G19" s="209">
        <v>0</v>
      </c>
      <c r="H19" s="210">
        <v>0</v>
      </c>
      <c r="I19" s="211">
        <v>0</v>
      </c>
      <c r="J19" s="22"/>
      <c r="K19" s="36">
        <f>'Hoja de trabajo'!D34</f>
        <v>0</v>
      </c>
      <c r="L19" s="38">
        <f>'Hoja de trabajo'!E34</f>
        <v>0</v>
      </c>
      <c r="M19" s="39">
        <f>'Hoja de trabajo'!F34</f>
        <v>0</v>
      </c>
      <c r="N19" s="29"/>
      <c r="O19" s="36">
        <f>C19+G19+K19</f>
        <v>0</v>
      </c>
      <c r="P19" s="38">
        <f>O19+D19+H19+L19</f>
        <v>0</v>
      </c>
      <c r="Q19" s="40">
        <f>P19+E19+I19+M19</f>
        <v>0</v>
      </c>
      <c r="R19" s="177"/>
      <c r="T19" s="62"/>
      <c r="U19" s="7"/>
      <c r="W19" s="255" t="s">
        <v>196</v>
      </c>
      <c r="X19" s="7"/>
      <c r="Y19" s="86">
        <f>W40</f>
        <v>0</v>
      </c>
      <c r="Z19" s="259">
        <f>IFERROR(IF(Y19="",0,Y19/Y21),0)</f>
        <v>0</v>
      </c>
      <c r="AA19" s="257" t="s">
        <v>197</v>
      </c>
      <c r="AB19" s="63"/>
      <c r="AC19" s="7"/>
      <c r="AE19" s="7"/>
      <c r="AF19" s="7"/>
      <c r="AG19" s="7"/>
      <c r="AH19" s="7"/>
      <c r="AI19" s="7"/>
    </row>
    <row r="20" spans="1:35" s="31" customFormat="1" ht="18.95" customHeight="1" x14ac:dyDescent="0.3">
      <c r="A20" s="545"/>
      <c r="B20" s="561"/>
      <c r="C20" s="26"/>
      <c r="D20" s="22"/>
      <c r="E20" s="27"/>
      <c r="F20" s="22"/>
      <c r="G20" s="26"/>
      <c r="H20" s="22"/>
      <c r="I20" s="27"/>
      <c r="J20" s="22"/>
      <c r="K20" s="28"/>
      <c r="L20" s="29"/>
      <c r="M20" s="37"/>
      <c r="N20" s="29"/>
      <c r="O20" s="28"/>
      <c r="P20" s="29"/>
      <c r="Q20" s="30"/>
      <c r="T20" s="62"/>
      <c r="U20" s="7"/>
      <c r="W20" s="7"/>
      <c r="X20" s="7"/>
      <c r="Y20" s="7"/>
      <c r="Z20" s="7"/>
      <c r="AA20" s="257"/>
      <c r="AB20" s="63"/>
      <c r="AC20" s="7"/>
      <c r="AF20" s="7"/>
      <c r="AG20" s="7"/>
      <c r="AH20" s="7"/>
      <c r="AI20" s="7"/>
    </row>
    <row r="21" spans="1:35" s="31" customFormat="1" ht="18.95" customHeight="1" thickBot="1" x14ac:dyDescent="0.35">
      <c r="A21" s="545"/>
      <c r="B21" s="387"/>
      <c r="C21" s="26"/>
      <c r="D21" s="22"/>
      <c r="E21" s="27"/>
      <c r="F21" s="22"/>
      <c r="G21" s="26"/>
      <c r="H21" s="22"/>
      <c r="I21" s="27"/>
      <c r="J21" s="22"/>
      <c r="K21" s="28"/>
      <c r="L21" s="29"/>
      <c r="M21" s="37"/>
      <c r="N21" s="29"/>
      <c r="O21" s="28"/>
      <c r="P21" s="29"/>
      <c r="Q21" s="30"/>
      <c r="T21" s="62"/>
      <c r="U21" s="7"/>
      <c r="W21" s="7" t="s">
        <v>198</v>
      </c>
      <c r="X21" s="68"/>
      <c r="Y21" s="258">
        <f>Y17+Y19</f>
        <v>0</v>
      </c>
      <c r="Z21" s="259">
        <f>Z17+Z19</f>
        <v>0</v>
      </c>
      <c r="AA21" s="257" t="s">
        <v>199</v>
      </c>
      <c r="AB21" s="63"/>
      <c r="AC21" s="7"/>
      <c r="AD21" s="7"/>
      <c r="AG21" s="7"/>
      <c r="AH21" s="7"/>
      <c r="AI21" s="7"/>
    </row>
    <row r="22" spans="1:35" s="31" customFormat="1" ht="18.95" customHeight="1" thickTop="1" thickBot="1" x14ac:dyDescent="0.35">
      <c r="A22" s="545"/>
      <c r="B22" s="537" t="str">
        <f>'Hoja de trabajo'!D52</f>
        <v>AAA</v>
      </c>
      <c r="C22" s="209">
        <v>0</v>
      </c>
      <c r="D22" s="210">
        <v>0</v>
      </c>
      <c r="E22" s="211">
        <v>0</v>
      </c>
      <c r="F22" s="246"/>
      <c r="G22" s="209">
        <v>0</v>
      </c>
      <c r="H22" s="210">
        <v>0</v>
      </c>
      <c r="I22" s="211">
        <v>0</v>
      </c>
      <c r="J22" s="22"/>
      <c r="K22" s="36">
        <f>'Hoja de trabajo'!D36</f>
        <v>0</v>
      </c>
      <c r="L22" s="38">
        <f>'Hoja de trabajo'!E36</f>
        <v>0</v>
      </c>
      <c r="M22" s="39">
        <f>'Hoja de trabajo'!F36</f>
        <v>0</v>
      </c>
      <c r="N22" s="29"/>
      <c r="O22" s="36">
        <f>C22+G22+K22</f>
        <v>0</v>
      </c>
      <c r="P22" s="38">
        <f>O22+D22+H22+L22</f>
        <v>0</v>
      </c>
      <c r="Q22" s="40">
        <f>P22+E22+I22+M22</f>
        <v>0</v>
      </c>
      <c r="R22" s="177"/>
      <c r="T22" s="64"/>
      <c r="U22" s="65"/>
      <c r="V22" s="65"/>
      <c r="W22" s="65"/>
      <c r="X22" s="65"/>
      <c r="Y22" s="65"/>
      <c r="Z22" s="65"/>
      <c r="AA22" s="65"/>
      <c r="AB22" s="66"/>
      <c r="AC22" s="7"/>
      <c r="AD22" s="7"/>
      <c r="AG22" s="7"/>
      <c r="AH22" s="7"/>
      <c r="AI22" s="7"/>
    </row>
    <row r="23" spans="1:35" s="31" customFormat="1" ht="18.95" customHeight="1" x14ac:dyDescent="0.3">
      <c r="A23" s="545"/>
      <c r="B23" s="537"/>
      <c r="C23" s="26"/>
      <c r="D23" s="22"/>
      <c r="E23" s="27"/>
      <c r="F23" s="22"/>
      <c r="G23" s="26"/>
      <c r="H23" s="22"/>
      <c r="I23" s="27"/>
      <c r="J23" s="22"/>
      <c r="K23" s="28"/>
      <c r="L23" s="29"/>
      <c r="M23" s="37"/>
      <c r="N23" s="29"/>
      <c r="O23" s="28"/>
      <c r="P23" s="29"/>
      <c r="Q23" s="3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G23" s="7"/>
      <c r="AH23" s="7"/>
      <c r="AI23" s="7"/>
    </row>
    <row r="24" spans="1:35" s="31" customFormat="1" ht="18.95" customHeight="1" x14ac:dyDescent="0.3">
      <c r="A24" s="545"/>
      <c r="B24" s="387"/>
      <c r="C24" s="26"/>
      <c r="D24" s="22"/>
      <c r="E24" s="27"/>
      <c r="F24" s="22"/>
      <c r="G24" s="26"/>
      <c r="H24" s="22"/>
      <c r="I24" s="27"/>
      <c r="J24" s="22"/>
      <c r="K24" s="28"/>
      <c r="L24" s="29"/>
      <c r="M24" s="37"/>
      <c r="N24" s="29"/>
      <c r="O24" s="28"/>
      <c r="P24" s="29"/>
      <c r="Q24" s="30"/>
      <c r="T24" s="7"/>
      <c r="U24" s="7"/>
      <c r="V24" s="7"/>
      <c r="W24" s="297" t="s">
        <v>200</v>
      </c>
      <c r="X24" s="556" t="s">
        <v>201</v>
      </c>
      <c r="Y24" s="260"/>
      <c r="Z24" s="291"/>
      <c r="AA24" s="291"/>
      <c r="AB24" s="291"/>
      <c r="AC24" s="7"/>
      <c r="AD24" s="7"/>
      <c r="AE24" s="7"/>
      <c r="AG24" s="7"/>
      <c r="AH24" s="7"/>
      <c r="AI24" s="7"/>
    </row>
    <row r="25" spans="1:35" s="31" customFormat="1" ht="18.95" customHeight="1" x14ac:dyDescent="0.3">
      <c r="A25" s="545"/>
      <c r="B25" s="561" t="str">
        <f>'Hoja de trabajo'!D53</f>
        <v>BBB</v>
      </c>
      <c r="C25" s="209">
        <v>0</v>
      </c>
      <c r="D25" s="210">
        <v>0</v>
      </c>
      <c r="E25" s="211">
        <v>0</v>
      </c>
      <c r="F25" s="246"/>
      <c r="G25" s="209">
        <v>0</v>
      </c>
      <c r="H25" s="210">
        <v>0</v>
      </c>
      <c r="I25" s="211">
        <v>0</v>
      </c>
      <c r="J25" s="22"/>
      <c r="K25" s="36">
        <f>'Hoja de trabajo'!D38</f>
        <v>0</v>
      </c>
      <c r="L25" s="38">
        <f>'Hoja de trabajo'!E38</f>
        <v>0</v>
      </c>
      <c r="M25" s="39">
        <f>'Hoja de trabajo'!F38</f>
        <v>0</v>
      </c>
      <c r="N25" s="29"/>
      <c r="O25" s="36">
        <f>C25+G25+K25</f>
        <v>0</v>
      </c>
      <c r="P25" s="38">
        <f>O25+D25+H25+L25</f>
        <v>0</v>
      </c>
      <c r="Q25" s="40">
        <f>P25+E25+I25+M25</f>
        <v>0</v>
      </c>
      <c r="R25" s="177"/>
      <c r="V25" s="7"/>
      <c r="W25" s="262" t="s">
        <v>202</v>
      </c>
      <c r="X25" s="557" t="s">
        <v>198</v>
      </c>
      <c r="Y25" s="7"/>
      <c r="Z25" s="7"/>
      <c r="AA25" s="7"/>
      <c r="AB25" s="7"/>
      <c r="AD25" s="7"/>
      <c r="AE25" s="7"/>
      <c r="AF25" s="7"/>
      <c r="AG25" s="7"/>
      <c r="AH25" s="7"/>
      <c r="AI25" s="7"/>
    </row>
    <row r="26" spans="1:35" s="31" customFormat="1" ht="18.95" customHeight="1" x14ac:dyDescent="0.3">
      <c r="A26" s="545"/>
      <c r="B26" s="561"/>
      <c r="C26" s="26"/>
      <c r="D26" s="22"/>
      <c r="E26" s="27"/>
      <c r="F26" s="22"/>
      <c r="G26" s="26"/>
      <c r="H26" s="22"/>
      <c r="I26" s="27"/>
      <c r="J26" s="22"/>
      <c r="K26" s="28"/>
      <c r="L26" s="29"/>
      <c r="M26" s="37"/>
      <c r="N26" s="29"/>
      <c r="O26" s="28"/>
      <c r="P26" s="29"/>
      <c r="Q26" s="30"/>
      <c r="V26" s="7" t="s">
        <v>203</v>
      </c>
      <c r="W26" s="298">
        <f>W30*$Z17</f>
        <v>0</v>
      </c>
      <c r="X26" s="264">
        <f>W26</f>
        <v>0</v>
      </c>
      <c r="Y26" s="7"/>
      <c r="Z26" s="7"/>
      <c r="AA26" s="7"/>
      <c r="AB26" s="7"/>
      <c r="AD26" s="7"/>
      <c r="AE26" s="7"/>
      <c r="AF26" s="7"/>
      <c r="AG26" s="7"/>
      <c r="AH26" s="7"/>
      <c r="AI26" s="7"/>
    </row>
    <row r="27" spans="1:35" s="31" customFormat="1" ht="18.95" customHeight="1" x14ac:dyDescent="0.3">
      <c r="A27" s="545"/>
      <c r="B27" s="387"/>
      <c r="C27" s="26"/>
      <c r="D27" s="22"/>
      <c r="E27" s="27"/>
      <c r="F27" s="22"/>
      <c r="G27" s="26"/>
      <c r="H27" s="22"/>
      <c r="I27" s="27"/>
      <c r="J27" s="22"/>
      <c r="K27" s="28"/>
      <c r="L27" s="29"/>
      <c r="M27" s="37"/>
      <c r="N27" s="29"/>
      <c r="O27" s="28"/>
      <c r="P27" s="29"/>
      <c r="Q27" s="30"/>
      <c r="T27" s="7"/>
      <c r="U27" s="7"/>
      <c r="V27" s="7"/>
      <c r="W27" s="265"/>
      <c r="X27" s="264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31" customFormat="1" ht="18.95" customHeight="1" x14ac:dyDescent="0.3">
      <c r="A28" s="545"/>
      <c r="B28" s="537" t="str">
        <f>'Hoja de trabajo'!D54</f>
        <v>CCC</v>
      </c>
      <c r="C28" s="209">
        <v>0</v>
      </c>
      <c r="D28" s="210">
        <v>0</v>
      </c>
      <c r="E28" s="211">
        <v>0</v>
      </c>
      <c r="F28" s="246"/>
      <c r="G28" s="209">
        <v>0</v>
      </c>
      <c r="H28" s="210">
        <v>0</v>
      </c>
      <c r="I28" s="211">
        <v>0</v>
      </c>
      <c r="J28" s="22"/>
      <c r="K28" s="36">
        <f>'Hoja de trabajo'!D40</f>
        <v>0</v>
      </c>
      <c r="L28" s="38">
        <f>'Hoja de trabajo'!E40</f>
        <v>0</v>
      </c>
      <c r="M28" s="39">
        <f>'Hoja de trabajo'!F40</f>
        <v>0</v>
      </c>
      <c r="N28" s="29"/>
      <c r="O28" s="36">
        <f>C28+G28+K28</f>
        <v>0</v>
      </c>
      <c r="P28" s="38">
        <f>O28+D28+H28+L28</f>
        <v>0</v>
      </c>
      <c r="Q28" s="40">
        <f>P28+E28+I28+M28</f>
        <v>0</v>
      </c>
      <c r="R28" s="177"/>
      <c r="S28" s="7"/>
      <c r="T28" s="7"/>
      <c r="U28" s="7"/>
      <c r="V28" s="7" t="s">
        <v>196</v>
      </c>
      <c r="W28" s="267">
        <f>W30*$Z19</f>
        <v>0</v>
      </c>
      <c r="X28" s="266">
        <f>W28</f>
        <v>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31" customFormat="1" ht="18.95" customHeight="1" x14ac:dyDescent="0.3">
      <c r="A29" s="545"/>
      <c r="B29" s="537"/>
      <c r="C29" s="26"/>
      <c r="D29" s="22"/>
      <c r="E29" s="27"/>
      <c r="F29" s="22"/>
      <c r="G29" s="26"/>
      <c r="H29" s="22"/>
      <c r="I29" s="27"/>
      <c r="J29" s="22"/>
      <c r="K29" s="28"/>
      <c r="L29" s="29"/>
      <c r="M29" s="37"/>
      <c r="N29" s="29"/>
      <c r="O29" s="28"/>
      <c r="P29" s="29"/>
      <c r="Q29" s="30"/>
      <c r="S29" s="7"/>
      <c r="T29" s="7"/>
      <c r="U29" s="7"/>
      <c r="V29" s="7"/>
      <c r="W29" s="268"/>
      <c r="X29" s="8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31" customFormat="1" ht="18.95" customHeight="1" thickBot="1" x14ac:dyDescent="0.35">
      <c r="A30" s="545"/>
      <c r="B30" s="388"/>
      <c r="C30" s="26"/>
      <c r="D30" s="22"/>
      <c r="E30" s="27"/>
      <c r="F30" s="22"/>
      <c r="G30" s="26"/>
      <c r="H30" s="22"/>
      <c r="I30" s="27"/>
      <c r="J30" s="22"/>
      <c r="K30" s="28"/>
      <c r="L30" s="29"/>
      <c r="M30" s="37"/>
      <c r="N30" s="29"/>
      <c r="O30" s="28"/>
      <c r="P30" s="29"/>
      <c r="Q30" s="30"/>
      <c r="S30" s="7"/>
      <c r="T30" s="7"/>
      <c r="U30" s="7"/>
      <c r="V30" s="7"/>
      <c r="W30" s="270">
        <f>'Fracción I 2022'!F12</f>
        <v>0</v>
      </c>
      <c r="X30" s="269">
        <f>X26+X28</f>
        <v>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31" customFormat="1" ht="18.95" customHeight="1" thickTop="1" x14ac:dyDescent="0.3">
      <c r="A31" s="545"/>
      <c r="B31" s="537" t="str">
        <f>IF('Hoja de trabajo'!D55="","",'Hoja de trabajo'!D55)</f>
        <v/>
      </c>
      <c r="C31" s="209">
        <v>0</v>
      </c>
      <c r="D31" s="210">
        <v>0</v>
      </c>
      <c r="E31" s="211">
        <v>0</v>
      </c>
      <c r="F31" s="246"/>
      <c r="G31" s="209">
        <v>0</v>
      </c>
      <c r="H31" s="210">
        <v>0</v>
      </c>
      <c r="I31" s="211">
        <v>0</v>
      </c>
      <c r="J31" s="22"/>
      <c r="K31" s="36">
        <f>'Hoja de trabajo'!D42</f>
        <v>0</v>
      </c>
      <c r="L31" s="38">
        <f>'Hoja de trabajo'!E42</f>
        <v>0</v>
      </c>
      <c r="M31" s="39">
        <f>'Hoja de trabajo'!F42</f>
        <v>0</v>
      </c>
      <c r="N31" s="29"/>
      <c r="O31" s="36">
        <f>C31+G31+K31</f>
        <v>0</v>
      </c>
      <c r="P31" s="38">
        <f>O31+D31+H31+L31</f>
        <v>0</v>
      </c>
      <c r="Q31" s="40">
        <f>P31+E31+I31+M31</f>
        <v>0</v>
      </c>
      <c r="R31" s="177"/>
      <c r="S31" s="7"/>
      <c r="T31" s="7"/>
      <c r="U31" s="7"/>
      <c r="V31" s="7"/>
      <c r="W31" s="271"/>
      <c r="X31" s="27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31" customFormat="1" ht="18.95" customHeight="1" x14ac:dyDescent="0.3">
      <c r="A32" s="545"/>
      <c r="B32" s="537"/>
      <c r="C32" s="26"/>
      <c r="D32" s="22"/>
      <c r="E32" s="27"/>
      <c r="F32" s="22"/>
      <c r="G32" s="26"/>
      <c r="H32" s="22"/>
      <c r="I32" s="27"/>
      <c r="J32" s="22"/>
      <c r="K32" s="28"/>
      <c r="L32" s="29"/>
      <c r="M32" s="37"/>
      <c r="N32" s="29"/>
      <c r="O32" s="28"/>
      <c r="P32" s="29"/>
      <c r="Q32" s="30"/>
      <c r="S32" s="7"/>
      <c r="T32" s="7"/>
      <c r="U32" s="272"/>
      <c r="V32" s="576" t="s">
        <v>204</v>
      </c>
      <c r="W32" s="576"/>
      <c r="AC32" s="7"/>
      <c r="AD32" s="7"/>
      <c r="AE32" s="7"/>
      <c r="AF32" s="7"/>
      <c r="AG32" s="7"/>
      <c r="AH32" s="7"/>
      <c r="AI32" s="7"/>
    </row>
    <row r="33" spans="1:35" s="31" customFormat="1" ht="18.95" customHeight="1" thickBot="1" x14ac:dyDescent="0.35">
      <c r="A33" s="546"/>
      <c r="B33" s="41"/>
      <c r="C33" s="42"/>
      <c r="D33" s="43"/>
      <c r="E33" s="44"/>
      <c r="F33" s="43"/>
      <c r="G33" s="42"/>
      <c r="H33" s="43"/>
      <c r="I33" s="44"/>
      <c r="J33" s="43"/>
      <c r="K33" s="45"/>
      <c r="L33" s="46"/>
      <c r="M33" s="47"/>
      <c r="N33" s="46"/>
      <c r="O33" s="45"/>
      <c r="P33" s="46"/>
      <c r="Q33" s="48"/>
      <c r="S33" s="7"/>
      <c r="U33" s="272"/>
      <c r="V33" s="577"/>
      <c r="W33" s="577"/>
      <c r="AC33" s="7"/>
      <c r="AD33" s="7"/>
      <c r="AE33" s="7"/>
      <c r="AF33" s="7"/>
      <c r="AG33" s="7"/>
      <c r="AH33" s="7"/>
      <c r="AI33" s="7"/>
    </row>
    <row r="34" spans="1:35" s="31" customFormat="1" x14ac:dyDescent="0.3">
      <c r="A34" s="237"/>
      <c r="B34" s="22"/>
      <c r="C34" s="22"/>
      <c r="D34" s="22"/>
      <c r="E34" s="22"/>
      <c r="F34" s="22"/>
      <c r="G34" s="22"/>
      <c r="H34" s="22"/>
      <c r="I34" s="22"/>
      <c r="J34" s="22"/>
      <c r="K34" s="29"/>
      <c r="L34" s="29"/>
      <c r="M34" s="29"/>
      <c r="N34" s="29"/>
      <c r="O34" s="29"/>
      <c r="P34" s="29"/>
      <c r="Q34" s="49"/>
      <c r="S34" s="7"/>
      <c r="U34" s="272"/>
      <c r="V34" s="273" t="s">
        <v>205</v>
      </c>
      <c r="W34" s="274"/>
      <c r="AC34" s="7"/>
      <c r="AD34" s="7"/>
      <c r="AE34" s="7"/>
      <c r="AF34" s="7"/>
      <c r="AG34" s="7"/>
      <c r="AH34" s="7"/>
      <c r="AI34" s="7"/>
    </row>
    <row r="35" spans="1:35" s="31" customFormat="1" x14ac:dyDescent="0.3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9"/>
      <c r="L35" s="29"/>
      <c r="M35" s="29"/>
      <c r="N35" s="29"/>
      <c r="O35" s="29"/>
      <c r="P35" s="29"/>
      <c r="Q35" s="30"/>
      <c r="S35" s="7"/>
      <c r="U35" s="272"/>
      <c r="V35" s="276"/>
      <c r="W35" s="277"/>
      <c r="AC35" s="7"/>
      <c r="AD35" s="7"/>
      <c r="AE35" s="7"/>
      <c r="AF35" s="7"/>
      <c r="AG35" s="7"/>
      <c r="AH35" s="7"/>
      <c r="AI35" s="7"/>
    </row>
    <row r="36" spans="1:35" s="31" customFormat="1" ht="15.75" thickBot="1" x14ac:dyDescent="0.35">
      <c r="A36" s="69"/>
      <c r="B36" s="50" t="s">
        <v>138</v>
      </c>
      <c r="C36" s="51">
        <f>C12+C16+C19+C22+C25+C28+C31</f>
        <v>0</v>
      </c>
      <c r="D36" s="51">
        <f>D12+D16+D19+D22+D25+D28+D31</f>
        <v>0</v>
      </c>
      <c r="E36" s="51">
        <f>E12+E16+E19+E22+E25+E28+E31</f>
        <v>0</v>
      </c>
      <c r="F36" s="50"/>
      <c r="G36" s="51">
        <f>G12+G16+G19+G22+G25+G28+G31</f>
        <v>0</v>
      </c>
      <c r="H36" s="51">
        <f>H12+H16+H19+H22+H25+H28+H31</f>
        <v>0</v>
      </c>
      <c r="I36" s="51">
        <f>I12+I16+I19+I22+I25+I28+I31</f>
        <v>0</v>
      </c>
      <c r="J36" s="50"/>
      <c r="K36" s="51">
        <f>K12+K16+K19+K22+K25+K28+K31</f>
        <v>0</v>
      </c>
      <c r="L36" s="51">
        <f>L12+L16+L19+L22+L25+L28+L31</f>
        <v>0</v>
      </c>
      <c r="M36" s="51">
        <f>M12+M16+M19+M22+M25+M28+M31</f>
        <v>0</v>
      </c>
      <c r="N36" s="52"/>
      <c r="O36" s="51">
        <f>O12+O16+O19+O22+O25+O28+O31</f>
        <v>0</v>
      </c>
      <c r="P36" s="51">
        <f>P12+P16+P19+P22+P25+P28+P31</f>
        <v>0</v>
      </c>
      <c r="Q36" s="53">
        <f>Q12+Q16+Q19+Q22+Q25+Q28+Q31</f>
        <v>0</v>
      </c>
      <c r="R36" s="178"/>
      <c r="S36" s="67"/>
      <c r="U36" s="284" t="s">
        <v>206</v>
      </c>
      <c r="V36" s="280" t="s">
        <v>199</v>
      </c>
      <c r="W36" s="281">
        <f>'Fracción I 2022'!F38</f>
        <v>0</v>
      </c>
      <c r="AC36" s="7"/>
      <c r="AD36" s="7"/>
      <c r="AE36" s="7"/>
      <c r="AF36" s="7"/>
      <c r="AG36" s="7"/>
      <c r="AH36" s="7"/>
      <c r="AI36" s="7"/>
    </row>
    <row r="37" spans="1:35" s="31" customFormat="1" ht="15.75" thickTop="1" x14ac:dyDescent="0.3">
      <c r="A37" s="238"/>
      <c r="Q37" s="54"/>
      <c r="S37" s="7"/>
      <c r="U37" s="272"/>
      <c r="V37" s="280"/>
      <c r="W37" s="277"/>
      <c r="AC37" s="7"/>
      <c r="AD37" s="7"/>
      <c r="AE37" s="7"/>
      <c r="AF37" s="7"/>
      <c r="AG37" s="7"/>
      <c r="AH37" s="7"/>
      <c r="AI37" s="7"/>
    </row>
    <row r="38" spans="1:35" s="31" customFormat="1" x14ac:dyDescent="0.3">
      <c r="A38" s="69"/>
      <c r="B38" s="50" t="s">
        <v>139</v>
      </c>
      <c r="C38" s="55">
        <f>C36</f>
        <v>0</v>
      </c>
      <c r="D38" s="55">
        <f>D36+C38</f>
        <v>0</v>
      </c>
      <c r="E38" s="55">
        <f>E36+D38</f>
        <v>0</v>
      </c>
      <c r="F38" s="50"/>
      <c r="G38" s="55">
        <f>G36+E38</f>
        <v>0</v>
      </c>
      <c r="H38" s="55">
        <f>H36+G38</f>
        <v>0</v>
      </c>
      <c r="I38" s="55">
        <f>I36+H38</f>
        <v>0</v>
      </c>
      <c r="J38" s="50"/>
      <c r="K38" s="55">
        <f>K36+I38</f>
        <v>0</v>
      </c>
      <c r="L38" s="55">
        <f>L36+K38</f>
        <v>0</v>
      </c>
      <c r="M38" s="55">
        <f>M36+L38</f>
        <v>0</v>
      </c>
      <c r="N38" s="52"/>
      <c r="O38" s="55">
        <f>C36+G36+K36</f>
        <v>0</v>
      </c>
      <c r="P38" s="55">
        <f>D36+H36+L36+O38</f>
        <v>0</v>
      </c>
      <c r="Q38" s="56">
        <f>E36+I36+M36+P38</f>
        <v>0</v>
      </c>
      <c r="R38" s="178"/>
      <c r="S38" s="7"/>
      <c r="U38" s="272" t="s">
        <v>207</v>
      </c>
      <c r="V38" s="280" t="s">
        <v>194</v>
      </c>
      <c r="W38" s="281"/>
      <c r="AC38" s="68"/>
      <c r="AD38" s="7"/>
      <c r="AE38" s="7"/>
      <c r="AF38" s="7"/>
      <c r="AG38" s="7"/>
      <c r="AH38" s="7"/>
      <c r="AI38" s="7"/>
    </row>
    <row r="39" spans="1:35" s="31" customFormat="1" x14ac:dyDescent="0.3">
      <c r="A39" s="6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2"/>
      <c r="O39" s="50"/>
      <c r="P39" s="50"/>
      <c r="Q39" s="57"/>
      <c r="R39" s="179"/>
      <c r="S39" s="7"/>
      <c r="T39" s="7"/>
      <c r="U39" s="272"/>
      <c r="V39" s="280"/>
      <c r="W39" s="27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31" customFormat="1" x14ac:dyDescent="0.3">
      <c r="A40" s="70"/>
      <c r="B40" s="50" t="s">
        <v>140</v>
      </c>
      <c r="C40" s="58"/>
      <c r="D40" s="59"/>
      <c r="E40" s="59">
        <f>C36+D36+E36</f>
        <v>0</v>
      </c>
      <c r="F40" s="58"/>
      <c r="G40" s="58"/>
      <c r="H40" s="59"/>
      <c r="I40" s="59">
        <f>G36+H36+I36</f>
        <v>0</v>
      </c>
      <c r="J40" s="58"/>
      <c r="K40" s="58"/>
      <c r="L40" s="59"/>
      <c r="M40" s="59">
        <f>K36+L36+M36</f>
        <v>0</v>
      </c>
      <c r="N40" s="58"/>
      <c r="O40" s="58"/>
      <c r="P40" s="59"/>
      <c r="Q40" s="60">
        <f>E40+I40+M40</f>
        <v>0</v>
      </c>
      <c r="R40" s="180"/>
      <c r="S40" s="7"/>
      <c r="T40" s="7"/>
      <c r="U40" s="272" t="s">
        <v>207</v>
      </c>
      <c r="V40" s="280" t="s">
        <v>197</v>
      </c>
      <c r="W40" s="281">
        <f>Q40</f>
        <v>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31" customFormat="1" x14ac:dyDescent="0.3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61"/>
      <c r="R41" s="7"/>
      <c r="S41" s="7"/>
      <c r="T41" s="7"/>
      <c r="U41" s="284"/>
      <c r="V41" s="276"/>
      <c r="W41" s="27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31" customFormat="1" ht="15.75" thickBot="1" x14ac:dyDescent="0.35">
      <c r="A42" s="6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3"/>
      <c r="R42" s="7"/>
      <c r="S42" s="7"/>
      <c r="T42" s="7"/>
      <c r="U42" s="286" t="s">
        <v>208</v>
      </c>
      <c r="V42" s="276"/>
      <c r="W42" s="285">
        <f>W36-(W38+W40)</f>
        <v>0</v>
      </c>
      <c r="X42" s="7"/>
      <c r="Y42" s="7"/>
      <c r="Z42" s="7"/>
      <c r="AA42" s="7"/>
      <c r="AB42" s="7"/>
      <c r="AC42" s="7"/>
      <c r="AD42" s="68"/>
      <c r="AE42" s="7"/>
      <c r="AF42" s="7"/>
      <c r="AG42" s="7"/>
      <c r="AH42" s="7"/>
      <c r="AI42" s="7"/>
    </row>
    <row r="43" spans="1:35" ht="16.5" thickTop="1" thickBot="1" x14ac:dyDescent="0.3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U43" s="283"/>
      <c r="V43" s="287"/>
      <c r="W43" s="294"/>
    </row>
    <row r="44" spans="1:35" s="31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31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8"/>
      <c r="AF45" s="7"/>
      <c r="AG45" s="7"/>
      <c r="AH45" s="7"/>
      <c r="AI45" s="7"/>
    </row>
    <row r="46" spans="1:35" s="31" customForma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8"/>
      <c r="AG46" s="7"/>
      <c r="AH46" s="7"/>
      <c r="AI46" s="7"/>
    </row>
    <row r="47" spans="1:35" s="31" customForma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31" customFormat="1" x14ac:dyDescent="0.3">
      <c r="A48" s="7"/>
      <c r="B48" s="369" t="s">
        <v>141</v>
      </c>
      <c r="C48" s="7"/>
      <c r="D48" s="7"/>
      <c r="E48" s="7"/>
      <c r="F48" s="7"/>
      <c r="G48" s="575" t="s">
        <v>142</v>
      </c>
      <c r="H48" s="575"/>
      <c r="I48" s="575"/>
      <c r="J48" s="7"/>
      <c r="K48" s="7"/>
      <c r="L48" s="7"/>
      <c r="M48" s="7"/>
      <c r="N48" s="7"/>
      <c r="O48" s="575" t="s">
        <v>143</v>
      </c>
      <c r="P48" s="575"/>
      <c r="Q48" s="57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31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68"/>
      <c r="AH49" s="68"/>
      <c r="AI49" s="68"/>
    </row>
    <row r="50" spans="1:35" s="31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</sheetData>
  <mergeCells count="41">
    <mergeCell ref="G48:I48"/>
    <mergeCell ref="O48:Q48"/>
    <mergeCell ref="V32:W33"/>
    <mergeCell ref="AA13:AA15"/>
    <mergeCell ref="T1:AB1"/>
    <mergeCell ref="T3:V3"/>
    <mergeCell ref="W3:Y3"/>
    <mergeCell ref="Z3:AB3"/>
    <mergeCell ref="T11:AB11"/>
    <mergeCell ref="T4:V4"/>
    <mergeCell ref="W4:Y4"/>
    <mergeCell ref="Z4:AB4"/>
    <mergeCell ref="T5:V5"/>
    <mergeCell ref="W5:Y5"/>
    <mergeCell ref="Z5:AB5"/>
    <mergeCell ref="Y13:Y15"/>
    <mergeCell ref="T2:AB2"/>
    <mergeCell ref="X24:X25"/>
    <mergeCell ref="Z13:Z15"/>
    <mergeCell ref="B25:B26"/>
    <mergeCell ref="B19:B20"/>
    <mergeCell ref="B22:B23"/>
    <mergeCell ref="O6:Q6"/>
    <mergeCell ref="O7:Q8"/>
    <mergeCell ref="C7:M7"/>
    <mergeCell ref="C8:E8"/>
    <mergeCell ref="K8:M8"/>
    <mergeCell ref="A1:Q1"/>
    <mergeCell ref="A2:Q2"/>
    <mergeCell ref="A3:Q3"/>
    <mergeCell ref="A4:Q4"/>
    <mergeCell ref="A5:Q5"/>
    <mergeCell ref="B28:B29"/>
    <mergeCell ref="B31:B32"/>
    <mergeCell ref="B16:B17"/>
    <mergeCell ref="G8:I8"/>
    <mergeCell ref="A6:M6"/>
    <mergeCell ref="B12:B13"/>
    <mergeCell ref="A12:A33"/>
    <mergeCell ref="A7:A9"/>
    <mergeCell ref="B7:B9"/>
  </mergeCells>
  <printOptions horizontalCentered="1"/>
  <pageMargins left="0.78740157480314965" right="0.39370078740157483" top="0.39370078740157483" bottom="0.39370078740157483" header="0.31496062992125984" footer="0.31496062992125984"/>
  <pageSetup scale="58" fitToWidth="2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22</vt:i4>
      </vt:variant>
    </vt:vector>
  </HeadingPairs>
  <TitlesOfParts>
    <vt:vector size="42" baseType="lpstr">
      <vt:lpstr>NOTA</vt:lpstr>
      <vt:lpstr>Hoja de trabajo</vt:lpstr>
      <vt:lpstr>Hoja1</vt:lpstr>
      <vt:lpstr>Fracción I 2022</vt:lpstr>
      <vt:lpstr>Fracción II 1er 2022</vt:lpstr>
      <vt:lpstr>Fracción II 2do 2022</vt:lpstr>
      <vt:lpstr>Fracción II 3er 2022</vt:lpstr>
      <vt:lpstr>Fracción II 4to 2022</vt:lpstr>
      <vt:lpstr>Fracción III 1er 2022</vt:lpstr>
      <vt:lpstr>Fracción III 2do 2022</vt:lpstr>
      <vt:lpstr>Fracción III 3er 2022</vt:lpstr>
      <vt:lpstr>Fracción III 4to 2022</vt:lpstr>
      <vt:lpstr>Edo Act 1er 2022</vt:lpstr>
      <vt:lpstr>Edo Act 2do 2022</vt:lpstr>
      <vt:lpstr>Edo Act 3er 2022</vt:lpstr>
      <vt:lpstr>Edo Act 4to 2022</vt:lpstr>
      <vt:lpstr>Fracción V 1er 2022</vt:lpstr>
      <vt:lpstr>Fracción V 2do 2022</vt:lpstr>
      <vt:lpstr>Fracción V 3er 2022</vt:lpstr>
      <vt:lpstr>Fracción V 4to 2022</vt:lpstr>
      <vt:lpstr>'Edo Act 1er 2022'!Área_de_impresión</vt:lpstr>
      <vt:lpstr>'Edo Act 2do 2022'!Área_de_impresión</vt:lpstr>
      <vt:lpstr>'Edo Act 3er 2022'!Área_de_impresión</vt:lpstr>
      <vt:lpstr>'Edo Act 4to 2022'!Área_de_impresión</vt:lpstr>
      <vt:lpstr>'Fracción I 2022'!Área_de_impresión</vt:lpstr>
      <vt:lpstr>'Fracción II 1er 2022'!Área_de_impresión</vt:lpstr>
      <vt:lpstr>'Fracción II 2do 2022'!Área_de_impresión</vt:lpstr>
      <vt:lpstr>'Fracción II 3er 2022'!Área_de_impresión</vt:lpstr>
      <vt:lpstr>'Fracción II 4to 2022'!Área_de_impresión</vt:lpstr>
      <vt:lpstr>'Fracción III 1er 2022'!Área_de_impresión</vt:lpstr>
      <vt:lpstr>'Fracción III 2do 2022'!Área_de_impresión</vt:lpstr>
      <vt:lpstr>'Fracción III 3er 2022'!Área_de_impresión</vt:lpstr>
      <vt:lpstr>'Fracción III 4to 2022'!Área_de_impresión</vt:lpstr>
      <vt:lpstr>'Fracción V 1er 2022'!Área_de_impresión</vt:lpstr>
      <vt:lpstr>'Fracción V 2do 2022'!Área_de_impresión</vt:lpstr>
      <vt:lpstr>'Fracción V 3er 2022'!Área_de_impresión</vt:lpstr>
      <vt:lpstr>'Fracción V 4to 2022'!Área_de_impresión</vt:lpstr>
      <vt:lpstr>'Hoja de trabajo'!Área_de_impresión</vt:lpstr>
      <vt:lpstr>'Fracción V 1er 2022'!Títulos_a_imprimir</vt:lpstr>
      <vt:lpstr>'Fracción V 2do 2022'!Títulos_a_imprimir</vt:lpstr>
      <vt:lpstr>'Fracción V 3er 2022'!Títulos_a_imprimir</vt:lpstr>
      <vt:lpstr>'Fracción V 4to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Eunice Perez Ramirez</cp:lastModifiedBy>
  <cp:revision/>
  <cp:lastPrinted>2022-02-08T17:05:26Z</cp:lastPrinted>
  <dcterms:created xsi:type="dcterms:W3CDTF">1996-11-27T10:00:04Z</dcterms:created>
  <dcterms:modified xsi:type="dcterms:W3CDTF">2022-02-08T17:58:25Z</dcterms:modified>
  <cp:category/>
  <cp:contentStatus/>
</cp:coreProperties>
</file>